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he ninety minutes" sheetId="2" state="visible" r:id="rId4"/>
    <sheet name="Eighty questions" sheetId="3" state="visible" r:id="rId5"/>
    <sheet name="One-page summary" sheetId="4" state="visible" r:id="rId6"/>
    <sheet name="The twelve reconciliations" sheetId="5" state="visible" r:id="rId7"/>
  </sheets>
  <definedNames>
    <definedName function="false" hidden="true" localSheetId="2" name="_xlnm._FilterDatabase" vbProcedure="false">'Eighty questions'!$A$6:$H$86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<sst xmlns="http://schemas.openxmlformats.org/spreadsheetml/2006/main" count="332" uniqueCount="330">
  <si>
    <t xml:space="preserve">How to Read a Private Fund's Financial Statements — Workbook 4 of 4</t>
  </si>
  <si>
    <t xml:space="preserve">The ninety-minute sequence, the eighty questions, and the page you keep for ten years</t>
  </si>
  <si>
    <t xml:space="preserve">Julian R. Sterling · julianrsterling.com/statements</t>
  </si>
  <si>
    <t xml:space="preserve">The order is not the order the pack is bound in</t>
  </si>
  <si>
    <t xml:space="preserve">A pack opens with a cover letter and a manager's commentary because that is how a document persuades. You are not there to be persuaded; you are there to find out whether the numbers hold together and whether your position is what you think it is. So the narrative goes last, when you already know the answers and can test what it does with them.</t>
  </si>
  <si>
    <t xml:space="preserve">Ninety minutes, and the forty that matter</t>
  </si>
  <si>
    <t xml:space="preserve">The sequence is built so that if you are interrupted after forty minutes you have had the forty minutes that mattered. Each step has a time budget, what to extract, the check to run and the trigger that turns it into a question. The time allocation shifts with the fund's stage — early, middle and wind-down each get their own column.</t>
  </si>
  <si>
    <t xml:space="preserve">Eighty questions, with what a weak answer sounds like</t>
  </si>
  <si>
    <t xml:space="preserve">The purpose of a question is not to catch anyone out. It is to establish whether the person answering has the information, and whether the answer is the same one they gave last year. Ask in writing where you can, so the answer is dated and comparable — the sheet has a column for the date and one for last year's answer. A weak answer is not proof of anything; three weak answers in the same area is a reason to keep asking.</t>
  </si>
  <si>
    <t xml:space="preserve">The page that compounds</t>
  </si>
  <si>
    <t xml:space="preserve">'One-page summary' is the annual record. Same fields, same order, one row a year. Ten years of it is an institutional memory that survives staff turnover, and it makes the tenth year's reading take forty minutes rather than ninety.</t>
  </si>
  <si>
    <t xml:space="preserve">Conventions</t>
  </si>
  <si>
    <t xml:space="preserve">Blue cells are yours to fill in. Dropdowns are provided where a status is wanted. Nothing is locked.</t>
  </si>
  <si>
    <t xml:space="preserve">Provided for education. Not investment advice.</t>
  </si>
  <si>
    <t xml:space="preserve">A reading sequence: ninety minutes, start to finish</t>
  </si>
  <si>
    <t xml:space="preserve">Chapter 20. Extract, check, trigger — in the order that survives an interruption.</t>
  </si>
  <si>
    <t xml:space="preserve">Before you start — five minutes of preparation removes twenty minutes of hunting: last year's one-page summary, your own cash flow series, the fund's key terms, and last year's questions with the answers you received.</t>
  </si>
  <si>
    <t xml:space="preserve">#</t>
  </si>
  <si>
    <t xml:space="preserve">Step</t>
  </si>
  <si>
    <t xml:space="preserve">Minutes</t>
  </si>
  <si>
    <t xml:space="preserve">Extract</t>
  </si>
  <si>
    <t xml:space="preserve">The check to run</t>
  </si>
  <si>
    <t xml:space="preserve">The trigger</t>
  </si>
  <si>
    <t xml:space="preserve">Done</t>
  </si>
  <si>
    <t xml:space="preserve">Note</t>
  </si>
  <si>
    <t xml:space="preserve">The statement of changes in net assets</t>
  </si>
  <si>
    <t xml:space="preserve">Opening net assets, contributions, distributions, net investment income or loss, net realised gains, net change in unrealised, closing net assets.</t>
  </si>
  <si>
    <t xml:space="preserve">Split the movement between flows and performance. Flows are contributions less distributions; performance is the three result lines. Read the return against the opening base, not against the cover letter.</t>
  </si>
  <si>
    <t xml:space="preserve">Realised gains alongside a negative change in unrealised needs decomposition. Part of the negative is the reversal on positions sold, which is arithmetic, not deterioration. Ask for the split.</t>
  </si>
  <si>
    <t xml:space="preserve">Your capital account and its reconciliation</t>
  </si>
  <si>
    <t xml:space="preserve">Your opening balance, calls, distributions, allocated share of income, expenses and carry, closing balance. Then reconcile to the fund.</t>
  </si>
  <si>
    <t xml:space="preserve">Your share of the investor-class net assets against your closing balance. The difference must be explainable — a fee rebate, an entry date, an excused investment, a currency class.</t>
  </si>
  <si>
    <t xml:space="preserve">A difference you cannot name. A gap you cannot attribute to a specific economic event is not a rounding issue. Stop and ask.</t>
  </si>
  <si>
    <t xml:space="preserve">Unfunded and exposure</t>
  </si>
  <si>
    <t xml:space="preserve">Total commitments, cumulative contributions, your commitment, your cumulative contributions, recallable distributions.</t>
  </si>
  <si>
    <t xml:space="preserve">Compare your unfunded against the fund's remaining investment period and its stated pace. Six of unfunded with eighteen months left is a different liquidity plan from six with five years left.</t>
  </si>
  <si>
    <t xml:space="preserve">A fund past its investment period with substantial unfunded remaining. Ask what it is reserved for — follow-on capacity, expenses, or a facility repayment — because each has a different probability of being called.</t>
  </si>
  <si>
    <t xml:space="preserve">The schedule of investments and concentration</t>
  </si>
  <si>
    <t xml:space="preserve">The top five positions by fair value, total investments, and the number of positions.</t>
  </si>
  <si>
    <t xml:space="preserve">The share of net assets is the number that matters, because that is the proportion of your capital riding on one asset. Test a 25 per cent decline across the top three, not just the top one.</t>
  </si>
  <si>
    <t xml:space="preserve">A position carried above cost by a wide margin and held at the same value for several periods. Note its identity; you will look for it again in the valuation notes and in subsequent events.</t>
  </si>
  <si>
    <t xml:space="preserve">The fee and carry position</t>
  </si>
  <si>
    <t xml:space="preserve">The management fee charge, the offset, the net charge, the stated basis, and the accrued carried interest.</t>
  </si>
  <si>
    <t xml:space="preserve">Does the fee base match what the agreement says applies at this stage of the fund's life? A fee still computed on committed capital after the investment period ended is either a correct reading or a step-down that has not been applied.</t>
  </si>
  <si>
    <t xml:space="preserve">An offset percentage that has fallen, a new expense category, or a carry accrual that has moved by much more than the portfolio. Each has a specific follow-up.</t>
  </si>
  <si>
    <t xml:space="preserve">The notes on valuation</t>
  </si>
  <si>
    <t xml:space="preserve">The proportion of the portfolio valued using unobservable inputs, the methods applied, the significant inputs, and any quantified sensitivity.</t>
  </si>
  <si>
    <t xml:space="preserve">Convert the sensitivity disclosure into your own terms. A one-turn reduction in the multiple reducing net assets by X is an abstraction; X times your percentage is a figure you can put in a paper.</t>
  </si>
  <si>
    <t xml:space="preserve">A change in method for any position since last year, or a valuation input that has moved in the opposite direction to observable market conditions. Both require a named explanation.</t>
  </si>
  <si>
    <t xml:space="preserve">Subsequent events</t>
  </si>
  <si>
    <t xml:space="preserve">Every event between the reporting date and the signature date.</t>
  </si>
  <si>
    <t xml:space="preserve">Compare any agreed sale price against the carrying value at the reporting date, and record the gap. Three such data points across three years constitute evidence about a manager's calibration.</t>
  </si>
  <si>
    <t xml:space="preserve">When did the sale process begin? If it was underway at the year end, the mark should arguably have reflected it — a good question precisely because you can point to a position you had already flagged.</t>
  </si>
  <si>
    <t xml:space="preserve">The cash flow statement</t>
  </si>
  <si>
    <t xml:space="preserve">The three sections: operating, investing within operating, and financing.</t>
  </si>
  <si>
    <t xml:space="preserve">Reconcile operating expenses paid to the net investment loss; the difference is the movement in accrued liabilities. That tie is the fastest confirmation available that the statements are internally consistent. Then test closing cash against near-term obligations.</t>
  </si>
  <si>
    <t xml:space="preserve">Distributions paid far in excess of proceeds from sales. That means the distribution was funded from contributions or from a facility, and you want to know which.</t>
  </si>
  <si>
    <t xml:space="preserve">The narrative</t>
  </si>
  <si>
    <t xml:space="preserve">Now read the commentary, with your numbers already written down.</t>
  </si>
  <si>
    <t xml:space="preserve">Read it to answer one question: what does it emphasise, and what does it pass over?</t>
  </si>
  <si>
    <t xml:space="preserve">A commentary that leads with a realised gain and does not mention an offsetting write-down is not lying, but it has chosen a frame. One that leads with the gain and then explains where the write-down occurred has told you something, and has earned a measure of trust for next year.</t>
  </si>
  <si>
    <t xml:space="preserve">Total</t>
  </si>
  <si>
    <t xml:space="preserve">ADAPTING THE ALLOCATION TO THE FUND'S STAGE</t>
  </si>
  <si>
    <t xml:space="preserve">The order holds throughout a fund's life; the time allocation should not.</t>
  </si>
  <si>
    <t xml:space="preserve">Stage</t>
  </si>
  <si>
    <t xml:space="preserve">Where the time goes</t>
  </si>
  <si>
    <t xml:space="preserve">Why</t>
  </si>
  <si>
    <t xml:space="preserve">First two or three years</t>
  </si>
  <si>
    <t xml:space="preserve">Steps 3 and 5</t>
  </si>
  <si>
    <t xml:space="preserve">Most of the portfolio is at or near cost and the marks carry little information. Deployment pace and fee mechanics are the two things that go wrong early, and both are fully checkable before any valuation matters.</t>
  </si>
  <si>
    <t xml:space="preserve">The middle years</t>
  </si>
  <si>
    <t xml:space="preserve">Steps 4 and 6 — half the available time</t>
  </si>
  <si>
    <t xml:space="preserve">This is when marks are furthest from both cost and realisation, when the widest range of defensible answers exists, and when the difference between a manager who revalues properly and one who anchors on cost becomes visible.</t>
  </si>
  <si>
    <t xml:space="preserve">The wind-down</t>
  </si>
  <si>
    <t xml:space="preserve">Steps 3, 7 and 8, plus one more</t>
  </si>
  <si>
    <t xml:space="preserve">What remains unfunded and what it is reserved for; what has been agreed since the reporting date; whether cash is adequate. Add: check the stated term against the calendar, note extensions exercised and remaining, and establish what happens to fees during an extension.</t>
  </si>
  <si>
    <t xml:space="preserve">Considering a secondary sale</t>
  </si>
  <si>
    <t xml:space="preserve">Run it twice</t>
  </si>
  <si>
    <t xml:space="preserve">The second time, assume every mark is fifteen per cent lower. The purpose is not to predict a discount; it is to see which conclusions survive. A position you would hold at either level is a hold. One whose case collapses was never a conviction.</t>
  </si>
  <si>
    <t xml:space="preserve">Eighty questions to put to a manager or administrator</t>
  </si>
  <si>
    <t xml:space="preserve">Appendix B. Ask the administrator for anything mechanical and the manager for anything involving judgement.</t>
  </si>
  <si>
    <t xml:space="preserve">Asked</t>
  </si>
  <si>
    <t xml:space="preserve">Answered without friction</t>
  </si>
  <si>
    <t xml:space="preserve">Weak answers recorded</t>
  </si>
  <si>
    <t xml:space="preserve">Section</t>
  </si>
  <si>
    <t xml:space="preserve">Question</t>
  </si>
  <si>
    <t xml:space="preserve">What a weak answer sounds like</t>
  </si>
  <si>
    <t xml:space="preserve">The answer given</t>
  </si>
  <si>
    <t xml:space="preserve">Date asked</t>
  </si>
  <si>
    <t xml:space="preserve">Quality</t>
  </si>
  <si>
    <t xml:space="preserve">Last year's answer</t>
  </si>
  <si>
    <t xml:space="preserve">The statements and reconciliations</t>
  </si>
  <si>
    <t xml:space="preserve">Does the schedule of investments total exactly to the investments line on the balance sheet, and if not, what sits in the difference?</t>
  </si>
  <si>
    <t xml:space="preserve">Weak: an assurance that it does, without the two figures being read out.</t>
  </si>
  <si>
    <t xml:space="preserve">Can you provide the roll-forward of investments from opening fair value to closing fair value, showing purchases, proceeds, realised gains and the change in unrealised?</t>
  </si>
  <si>
    <t xml:space="preserve">Weak: a promise to send it later, repeated.</t>
  </si>
  <si>
    <t xml:space="preserve">Which items in the statement of changes in net assets are allocations rather than transactions?</t>
  </si>
  <si>
    <t xml:space="preserve">Weak: treating the whole statement as cash movements.</t>
  </si>
  <si>
    <t xml:space="preserve">Where does carried interest appear — as an expense in operations, as an allocation in the capital accounts, or as a liability on the balance sheet?</t>
  </si>
  <si>
    <t xml:space="preserve">Weak: not knowing which of the three, or saying it depends.</t>
  </si>
  <si>
    <t xml:space="preserve">Do the general partner and limited partner columns sum to net assets, and what drives the drift in the general partner's percentage over time?</t>
  </si>
  <si>
    <t xml:space="preserve">Weak: attributing the drift to nothing in particular.</t>
  </si>
  <si>
    <t xml:space="preserve">What was restated between the draft and the final statements, and why?</t>
  </si>
  <si>
    <t xml:space="preserve">Weak: an assertion that nothing ever changes.</t>
  </si>
  <si>
    <t xml:space="preserve">The schedule of investments</t>
  </si>
  <si>
    <t xml:space="preserve">What is the cost basis of each position, and does it include transaction expenses and follow-on funding?</t>
  </si>
  <si>
    <t xml:space="preserve">Weak: a single blended figure with no components.</t>
  </si>
  <si>
    <t xml:space="preserve">How are positions grouped, and has the grouping changed since the prior period?</t>
  </si>
  <si>
    <t xml:space="preserve">Weak: a grouping that has quietly moved a weak position into a larger category.</t>
  </si>
  <si>
    <t xml:space="preserve">Which positions are partially realised, and what is the cost basis attributed to the remaining stake?</t>
  </si>
  <si>
    <t xml:space="preserve">Weak: no method stated for splitting cost on partial exits.</t>
  </si>
  <si>
    <t xml:space="preserve">Are any investments held through intermediate vehicles, and does the schedule show the vehicle or the underlying business?</t>
  </si>
  <si>
    <t xml:space="preserve">Weak: describing the layer as an administrative detail.</t>
  </si>
  <si>
    <t xml:space="preserve">Do any positions have accrued but unpaid interest included in the carrying value, and how much?</t>
  </si>
  <si>
    <t xml:space="preserve">Weak: not distinguishing paid-in-kind accrual from cash interest.</t>
  </si>
  <si>
    <t xml:space="preserve">Which positions are pledged, escrowed or otherwise encumbered?</t>
  </si>
  <si>
    <t xml:space="preserve">Weak: unfamiliarity with the question.</t>
  </si>
  <si>
    <t xml:space="preserve">Valuation policy and process</t>
  </si>
  <si>
    <t xml:space="preserve">May I have the current valuation policy, and what changed in it during the period?</t>
  </si>
  <si>
    <t xml:space="preserve">Weak: a policy that cannot be produced, or one with no version date.</t>
  </si>
  <si>
    <t xml:space="preserve">Who prepares the valuations, who reviews them, and who has authority to override a prepared figure?</t>
  </si>
  <si>
    <t xml:space="preserve">Weak: the same person doing all three.</t>
  </si>
  <si>
    <t xml:space="preserve">How often are positions valued, and does the frequency differ by size or by asset type?</t>
  </si>
  <si>
    <t xml:space="preserve">Weak: quarterly for everything with no risk-based differentiation.</t>
  </si>
  <si>
    <t xml:space="preserve">What proportion of fair value is measured using unobservable inputs?</t>
  </si>
  <si>
    <t xml:space="preserve">Weak: a figure that never moves across periods.</t>
  </si>
  <si>
    <t xml:space="preserve">When is an independent valuation obtained, and does that mean a full valuation or a review of the manager's work?</t>
  </si>
  <si>
    <t xml:space="preserve">Weak: describing a review as an independent valuation.</t>
  </si>
  <si>
    <t xml:space="preserve">What triggers an out-of-cycle revaluation between reporting dates?</t>
  </si>
  <si>
    <t xml:space="preserve">Weak: no defined triggers.</t>
  </si>
  <si>
    <t xml:space="preserve">Individual marks</t>
  </si>
  <si>
    <t xml:space="preserve">For each position above 10 per cent of net assets, which approach drives the mark and what is the single most sensitive input?</t>
  </si>
  <si>
    <t xml:space="preserve">Weak: an answer at portfolio level rather than position level.</t>
  </si>
  <si>
    <t xml:space="preserve">Which multiples were applied, and how did the comparable set change from the prior period?</t>
  </si>
  <si>
    <t xml:space="preserve">Weak: a comparable set adjusted after the answer was known.</t>
  </si>
  <si>
    <t xml:space="preserve">How is the earnings measure defined, and what adjustments have been made to it?</t>
  </si>
  <si>
    <t xml:space="preserve">Weak: adjustments that grow each period without explanation.</t>
  </si>
  <si>
    <t xml:space="preserve">Which positions have not moved in value for four consecutive quarters, and why not?</t>
  </si>
  <si>
    <t xml:space="preserve">Weak: attributing a flat mark to stability rather than to inertia.</t>
  </si>
  <si>
    <t xml:space="preserve">What discount rate is applied where an income approach is used, and how is it built up?</t>
  </si>
  <si>
    <t xml:space="preserve">Weak: a rate stated as a single number with no components.</t>
  </si>
  <si>
    <t xml:space="preserve">For any position marked below cost, what would have to happen for it to return to cost?</t>
  </si>
  <si>
    <t xml:space="preserve">Weak: a recovery narrative with no operating content.</t>
  </si>
  <si>
    <t xml:space="preserve">Capital accounts and allocations</t>
  </si>
  <si>
    <t xml:space="preserve">Does the sum of all investor capital accounts equal the limited partners' column, and can you show that?</t>
  </si>
  <si>
    <t xml:space="preserve">Weak: an answer that treats the question as impertinent.</t>
  </si>
  <si>
    <t xml:space="preserve">Why is my closing balance not exactly my commitment percentage of the limited partners' column?</t>
  </si>
  <si>
    <t xml:space="preserve">Weak: rounding, offered without a decomposition.</t>
  </si>
  <si>
    <t xml:space="preserve">How are gains and losses allocated — by commitment, by contributed capital, or by a deal-by-deal attribution?</t>
  </si>
  <si>
    <t xml:space="preserve">Weak: uncertainty about which.</t>
  </si>
  <si>
    <t xml:space="preserve">How are expenses allocated among investors with different fee terms?</t>
  </si>
  <si>
    <t xml:space="preserve">Weak: a single pro-rata answer where fee terms differ.</t>
  </si>
  <si>
    <t xml:space="preserve">What equalisation amounts were charged to or received by my account at subsequent closes?</t>
  </si>
  <si>
    <t xml:space="preserve">Weak: no record of the calculation.</t>
  </si>
  <si>
    <t xml:space="preserve">Has any investor defaulted, and how was the shortfall reallocated?</t>
  </si>
  <si>
    <t xml:space="preserve">Weak: silence about defaults in a fund that has had them.</t>
  </si>
  <si>
    <t xml:space="preserve">Commitments, calls and distributions</t>
  </si>
  <si>
    <t xml:space="preserve">What is my unfunded commitment, and does that figure include recallable distributions?</t>
  </si>
  <si>
    <t xml:space="preserve">Weak: one number without the distinction.</t>
  </si>
  <si>
    <t xml:space="preserve">How much of undrawn commitments is expected to be called for fees and expenses rather than investments?</t>
  </si>
  <si>
    <t xml:space="preserve">Weak: no estimate.</t>
  </si>
  <si>
    <t xml:space="preserve">What is the notice period for a call, and has it ever been shortened?</t>
  </si>
  <si>
    <t xml:space="preserve">Weak: quoting the agreement without the practice.</t>
  </si>
  <si>
    <t xml:space="preserve">How are distributions characterised between return of capital, income, gain and recallable, and who decides?</t>
  </si>
  <si>
    <t xml:space="preserve">Weak: a characterisation that changes after the fact.</t>
  </si>
  <si>
    <t xml:space="preserve">What is the recall period and the cap on recallable amounts?</t>
  </si>
  <si>
    <t xml:space="preserve">Weak: no cap identified.</t>
  </si>
  <si>
    <t xml:space="preserve">Have any distributions been made in kind, and how were the distributed securities valued?</t>
  </si>
  <si>
    <t xml:space="preserve">Weak: valuing an in-kind distribution at the manager's own mark without a stated basis.</t>
  </si>
  <si>
    <t xml:space="preserve">Fees and offsets</t>
  </si>
  <si>
    <t xml:space="preserve">What is the fee base, exactly, and when did or will it step down?</t>
  </si>
  <si>
    <t xml:space="preserve">Weak: naming the rate without the base.</t>
  </si>
  <si>
    <t xml:space="preserve">Will you show me the fee calculation for the period, from base to invoice?</t>
  </si>
  <si>
    <t xml:space="preserve">Weak: an invoice offered instead of a calculation.</t>
  </si>
  <si>
    <t xml:space="preserve">What transaction, monitoring, directors' and financing fees did the manager and its affiliates receive from portfolio companies?</t>
  </si>
  <si>
    <t xml:space="preserve">Weak: a total with no breakdown by type.</t>
  </si>
  <si>
    <t xml:space="preserve">What percentage of those fees is offset, and against which entity's fee?</t>
  </si>
  <si>
    <t xml:space="preserve">Weak: an offset applied at a different level from where the fee arose.</t>
  </si>
  <si>
    <t xml:space="preserve">Was any offset carried forward because it exceeded the fee payable, and what is the balance?</t>
  </si>
  <si>
    <t xml:space="preserve">Weak: no concept of a carried-forward credit.</t>
  </si>
  <si>
    <t xml:space="preserve">Do broken-deal costs reduce offsets or get charged to the fund, and on what basis?</t>
  </si>
  <si>
    <t xml:space="preserve">Weak: charged to the fund with no reference to the agreement.</t>
  </si>
  <si>
    <t xml:space="preserve">Carried interest</t>
  </si>
  <si>
    <t xml:space="preserve">Is the waterfall whole-fund or deal-by-deal, and where in the documents is that established?</t>
  </si>
  <si>
    <t xml:space="preserve">Weak: describing the economics without naming the structure.</t>
  </si>
  <si>
    <t xml:space="preserve">Will you show me the hypothetical liquidation calculation behind the accrued carry?</t>
  </si>
  <si>
    <t xml:space="preserve">Weak: an accrual with no supporting schedule.</t>
  </si>
  <si>
    <t xml:space="preserve">What preferred return has accrued, and is it compounded?</t>
  </si>
  <si>
    <t xml:space="preserve">Weak: not knowing the compounding convention.</t>
  </si>
  <si>
    <t xml:space="preserve">How does the catch-up work, and at what rate?</t>
  </si>
  <si>
    <t xml:space="preserve">Weak: a catch-up described as automatic.</t>
  </si>
  <si>
    <t xml:space="preserve">Has any carry been paid, and is any of it held in escrow?</t>
  </si>
  <si>
    <t xml:space="preserve">Weak: carry paid with no escrow and no explanation of why none is required.</t>
  </si>
  <si>
    <t xml:space="preserve">What would trigger a clawback, and is the obligation individual, joint or backed by a guarantee?</t>
  </si>
  <si>
    <t xml:space="preserve">Weak: a clawback described as theoretical.</t>
  </si>
  <si>
    <t xml:space="preserve">Expenses</t>
  </si>
  <si>
    <t xml:space="preserve">What is included in fund expenses, and which categories are capped by the agreement?</t>
  </si>
  <si>
    <t xml:space="preserve">Weak: no awareness of a cap.</t>
  </si>
  <si>
    <t xml:space="preserve">What organisational expenses were charged, and against what limit?</t>
  </si>
  <si>
    <t xml:space="preserve">Weak: a figure exceeding a limit that nobody has recalculated.</t>
  </si>
  <si>
    <t xml:space="preserve">Which expenses are borne by the manager rather than the fund, and has that boundary moved?</t>
  </si>
  <si>
    <t xml:space="preserve">Weak: a boundary described as evolving.</t>
  </si>
  <si>
    <t xml:space="preserve">How are shared costs allocated between this fund and others managed by the same team?</t>
  </si>
  <si>
    <t xml:space="preserve">Weak: allocation by a key that nobody can describe.</t>
  </si>
  <si>
    <t xml:space="preserve">What was spent on legal and professional fees, and what drove the largest item?</t>
  </si>
  <si>
    <t xml:space="preserve">Weak: a large number with no explanation.</t>
  </si>
  <si>
    <t xml:space="preserve">What is the expense ratio, on what denominator, and does it include carried interest?</t>
  </si>
  <si>
    <t xml:space="preserve">Weak: a ratio quoted without a denominator.</t>
  </si>
  <si>
    <t xml:space="preserve">Leverage</t>
  </si>
  <si>
    <t xml:space="preserve">What facilities exist, what are their limits, and what is drawn at the reporting date?</t>
  </si>
  <si>
    <t xml:space="preserve">Weak: only the drawn amount.</t>
  </si>
  <si>
    <t xml:space="preserve">What is the average number of days a drawing remains outstanding?</t>
  </si>
  <si>
    <t xml:space="preserve">Weak: no such statistic maintained.</t>
  </si>
  <si>
    <t xml:space="preserve">What interest and commitment fees were paid on facilities during the period?</t>
  </si>
  <si>
    <t xml:space="preserve">Weak: an amount buried in other expenses.</t>
  </si>
  <si>
    <t xml:space="preserve">What is the reported return, and what would it be if capital had been called on the deployment dates?</t>
  </si>
  <si>
    <t xml:space="preserve">Weak: refusing the counterfactual as hypothetical.</t>
  </si>
  <si>
    <t xml:space="preserve">What debt sits at the portfolio company level, and can you give look-through leverage?</t>
  </si>
  <si>
    <t xml:space="preserve">Weak: a fund balance sheet described as unlevered while every holding is levered.</t>
  </si>
  <si>
    <t xml:space="preserve">Structure and consolidation</t>
  </si>
  <si>
    <t xml:space="preserve">What entities sit between the fund and each investment, and what is each one for?</t>
  </si>
  <si>
    <t xml:space="preserve">Weak: a structure chart nobody can annotate.</t>
  </si>
  <si>
    <t xml:space="preserve">Are any subsidiaries consolidated, and on what basis are the rest not?</t>
  </si>
  <si>
    <t xml:space="preserve">Weak: inconsistent treatment across similar holdings.</t>
  </si>
  <si>
    <t xml:space="preserve">What taxes are borne inside blocker entities, and are they reflected in fair value?</t>
  </si>
  <si>
    <t xml:space="preserve">Weak: tax described as an investor matter only.</t>
  </si>
  <si>
    <t xml:space="preserve">What co-investment vehicles exist, and how are opportunities allocated between them and the fund?</t>
  </si>
  <si>
    <t xml:space="preserve">Weak: allocation decided case by case.</t>
  </si>
  <si>
    <t xml:space="preserve">Does any part of the portfolio sit in a currency other than the reporting currency, and is it hedged?</t>
  </si>
  <si>
    <t xml:space="preserve">Weak: hedging described without cost or cash flow consequences.</t>
  </si>
  <si>
    <t xml:space="preserve">Performance</t>
  </si>
  <si>
    <t xml:space="preserve">Is the reported return gross or net, and net of what exactly?</t>
  </si>
  <si>
    <t xml:space="preserve">Weak: net, without a list.</t>
  </si>
  <si>
    <t xml:space="preserve">What dates are used in the return calculation — settlement dates or period ends?</t>
  </si>
  <si>
    <t xml:space="preserve">Weak: not knowing.</t>
  </si>
  <si>
    <t xml:space="preserve">Is the terminal value used in the return net of accrued carried interest?</t>
  </si>
  <si>
    <t xml:space="preserve">Weak: a return computed on a gross valuation and presented as net.</t>
  </si>
  <si>
    <t xml:space="preserve">Does the reported multiple net recallable distributions against paid-in capital?</t>
  </si>
  <si>
    <t xml:space="preserve">Weak: a multiple whose components cannot be reproduced.</t>
  </si>
  <si>
    <t xml:space="preserve">Is the measurement period from first close, final close or first investment?</t>
  </si>
  <si>
    <t xml:space="preserve">Weak: a period chosen to flatter.</t>
  </si>
  <si>
    <t xml:space="preserve">Can you provide my own dated cash flows so I can compute my figures myself?</t>
  </si>
  <si>
    <t xml:space="preserve">Weak: reluctance.</t>
  </si>
  <si>
    <t xml:space="preserve">Audit and notes</t>
  </si>
  <si>
    <t xml:space="preserve">Is the opinion unmodified, and does it contain any emphasis or uncertainty paragraph?</t>
  </si>
  <si>
    <t xml:space="preserve">Weak: an opinion nobody has read.</t>
  </si>
  <si>
    <t xml:space="preserve">How long has the current auditor been engaged, and when was the appointment last considered?</t>
  </si>
  <si>
    <t xml:space="preserve">Weak: no process.</t>
  </si>
  <si>
    <t xml:space="preserve">What was the audit's approach to the valuation of the largest positions?</t>
  </si>
  <si>
    <t xml:space="preserve">Weak: describing an audit as a valuation.</t>
  </si>
  <si>
    <t xml:space="preserve">What subsequent events occurred between the reporting date and the signature date?</t>
  </si>
  <si>
    <t xml:space="preserve">Weak: a boilerplate paragraph identical to last year.</t>
  </si>
  <si>
    <t xml:space="preserve">Were there uncorrected differences identified during the audit, and how large?</t>
  </si>
  <si>
    <t xml:space="preserve">Weak: no knowledge of the concept.</t>
  </si>
  <si>
    <t xml:space="preserve">Reporting practice</t>
  </si>
  <si>
    <t xml:space="preserve">What is the timetable for quarterly and annual reporting, and how often has it slipped?</t>
  </si>
  <si>
    <t xml:space="preserve">Weak: a timetable with no history.</t>
  </si>
  <si>
    <t xml:space="preserve">Is the quarterly capital account statement produced by the administrator or by the manager?</t>
  </si>
  <si>
    <t xml:space="preserve">Weak: produced by the manager with no independent check.</t>
  </si>
  <si>
    <t xml:space="preserve">Can you provide a complete file of historic call and distribution notices?</t>
  </si>
  <si>
    <t xml:space="preserve">Weak: notices reconstructed rather than retrieved.</t>
  </si>
  <si>
    <t xml:space="preserve">What changed in the presentation of the pack this period?</t>
  </si>
  <si>
    <t xml:space="preserve">Weak: presentation changes described as improvements without a bridge.</t>
  </si>
  <si>
    <t xml:space="preserve">Who do I contact for a reconciliation query, and what is the expected response time?</t>
  </si>
  <si>
    <t xml:space="preserve">Weak: a single named individual with no backup.</t>
  </si>
  <si>
    <t xml:space="preserve">A weak answer is not proof of anything; three weak answers in the same area is a reason to keep asking. Filter column G to "Weak" and read column B.</t>
  </si>
  <si>
    <t xml:space="preserve">The standing one-page summary</t>
  </si>
  <si>
    <t xml:space="preserve">Chapter 20. Same fields, same order, one column a year. The value compounds only if the output is comparable.</t>
  </si>
  <si>
    <t xml:space="preserve">Ten years of this page</t>
  </si>
  <si>
    <t xml:space="preserve">Field</t>
  </si>
  <si>
    <t xml:space="preserve">Year 1</t>
  </si>
  <si>
    <t xml:space="preserve">Year 2</t>
  </si>
  <si>
    <t xml:space="preserve">Year 3</t>
  </si>
  <si>
    <t xml:space="preserve">Year 4</t>
  </si>
  <si>
    <t xml:space="preserve">Year 5</t>
  </si>
  <si>
    <t xml:space="preserve">Most of what the ninety minutes extracts is only meaningful as a change. A single year's schedule tells you a position is carried at 6,300 against a cost of 18,000; four years of schedules tell you whether it got there in one step or in five, which is a fact about the manager rather than about the asset.
Three fields earn their place more than the rest. 'Basis of the manager's figure' — because a reported rate is not comparable across two bases, and next year you will not remember which one was used. 'Positions unchanged for four quarters' — because inertia is invisible in any single reading. And 'What the commentary passed over' — because the pattern in that column across five years is worth more than any individual entry in it.
Ten years of that page is an institutional memory that survives staff turnover, and it makes the tenth year's reading take forty minutes rather than ninety.</t>
  </si>
  <si>
    <t xml:space="preserve">Reporting date</t>
  </si>
  <si>
    <t xml:space="preserve">Fund net assets</t>
  </si>
  <si>
    <t xml:space="preserve">Your closing capital account</t>
  </si>
  <si>
    <t xml:space="preserve">Your share of the fund</t>
  </si>
  <si>
    <t xml:space="preserve">Your commitment</t>
  </si>
  <si>
    <t xml:space="preserve">Cumulative contributions</t>
  </si>
  <si>
    <t xml:space="preserve">Unfunded commitment</t>
  </si>
  <si>
    <t xml:space="preserve">Recallable distributions</t>
  </si>
  <si>
    <t xml:space="preserve">Remaining exposure</t>
  </si>
  <si>
    <t xml:space="preserve">Distributions to paid-in</t>
  </si>
  <si>
    <t xml:space="preserve">Residual value to paid-in</t>
  </si>
  <si>
    <t xml:space="preserve">Total value to paid-in</t>
  </si>
  <si>
    <t xml:space="preserve">Your recomputed rate of return</t>
  </si>
  <si>
    <t xml:space="preserve">Manager's reported rate</t>
  </si>
  <si>
    <t xml:space="preserve">Basis of the manager's figure</t>
  </si>
  <si>
    <t xml:space="preserve">Number of positions</t>
  </si>
  <si>
    <t xml:space="preserve">Top position, % of net assets</t>
  </si>
  <si>
    <t xml:space="preserve">Top three, % of net assets</t>
  </si>
  <si>
    <t xml:space="preserve">Portfolio at unobservable inputs, %</t>
  </si>
  <si>
    <t xml:space="preserve">Management fee base in force</t>
  </si>
  <si>
    <t xml:space="preserve">Fee charged, net of offsets</t>
  </si>
  <si>
    <t xml:space="preserve">Offset percentage applied</t>
  </si>
  <si>
    <t xml:space="preserve">Expense ratio, and its denominator</t>
  </si>
  <si>
    <t xml:space="preserve">Accrued carried interest</t>
  </si>
  <si>
    <t xml:space="preserve">Facility limit and amount drawn</t>
  </si>
  <si>
    <t xml:space="preserve">Positions unchanged for four quarters</t>
  </si>
  <si>
    <t xml:space="preserve">Subsequent events of substance</t>
  </si>
  <si>
    <t xml:space="preserve">Questions raised</t>
  </si>
  <si>
    <t xml:space="preserve">Questions answered</t>
  </si>
  <si>
    <t xml:space="preserve">What the commentary passed over</t>
  </si>
  <si>
    <t xml:space="preserve">The twelve reconciliations, for a pack of your own</t>
  </si>
  <si>
    <t xml:space="preserve">Appendix A. Type the two figures; the sheet does the subtraction and the verdict.</t>
  </si>
  <si>
    <t xml:space="preserve">Twenty minutes, once a year</t>
  </si>
  <si>
    <t xml:space="preserve">Reconciliation</t>
  </si>
  <si>
    <t xml:space="preserve">This side</t>
  </si>
  <si>
    <t xml:space="preserve">Against</t>
  </si>
  <si>
    <t xml:space="preserve">Difference</t>
  </si>
  <si>
    <t xml:space="preserve">Status</t>
  </si>
  <si>
    <t xml:space="preserve">Any one of these failing is a question for the administrator, not a rounding curiosity. Twelve checks, twenty minutes, and afterwards you know the pack is internally consistent — which is a different and lesser claim than knowing the marks are right, but it is the foundation for everything else, and it is the part you can do alone.
Number 10 is the one that catches a schedule quietly restated between periods: opening fair value, plus purchases, less proceeds, plus realised gain, plus the change in unrealised, equals closing fair value. If it does not, something moved that nobody mentioned.
Numbers 7 and 8 are the ones administrators most often cannot answer on the first attempt, because they tie a page issued to you back to a page issued to everyone. Where you have a fee discount or paid equalisation they will not tie exactly, and the divergence has to be explained line by line — Workbook 3 does that decomposition.</t>
  </si>
  <si>
    <t xml:space="preserve">Schedule of investments total against the balance sheet</t>
  </si>
  <si>
    <t xml:space="preserve">Total assets less total liabilities against net assets</t>
  </si>
  <si>
    <t xml:space="preserve">General partner plus limited partner columns against net assets</t>
  </si>
  <si>
    <t xml:space="preserve">Changes statement opening plus movements against closing</t>
  </si>
  <si>
    <t xml:space="preserve">Operations statement result against the changes statement</t>
  </si>
  <si>
    <t xml:space="preserve">Cash flow closing cash against the balance sheet</t>
  </si>
  <si>
    <t xml:space="preserve">Capital account movements against your share of the LP result</t>
  </si>
  <si>
    <t xml:space="preserve">Capital account closing against your share of the LP closing column</t>
  </si>
  <si>
    <t xml:space="preserve">Cost column of the schedule against the balance sheet caption</t>
  </si>
  <si>
    <t xml:space="preserve">Investments roll-forward from opening fair value</t>
  </si>
  <si>
    <t xml:space="preserve">Fee note against the operations statement</t>
  </si>
  <si>
    <t xml:space="preserve">Undrawn commitments against commitments less drawn</t>
  </si>
  <si>
    <t xml:space="preserve">Reconciliations entered</t>
  </si>
  <si>
    <t xml:space="preserve">of which tie</t>
  </si>
  <si>
    <t xml:space="preserve">of which do not</t>
  </si>
</sst>
</file>

<file path=xl/styles.xml><?xml version="1.0" encoding="utf-8"?>
<styleSheet xmlns="http://schemas.openxmlformats.org/spreadsheetml/2006/main">
  <numFmts count="3">
    <numFmt numFmtId="164" formatCode="General"/>
    <numFmt numFmtId="165" formatCode="0"/>
    <numFmt numFmtId="166" formatCode="#,##0;\(#,##0\);\-"/>
  </numFmts>
  <fonts count="17">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color rgb="FFFFFFFF"/>
      <name val="Arial"/>
      <family val="0"/>
      <charset val="1"/>
    </font>
    <font>
      <sz val="9"/>
      <color rgb="FF8C5A00"/>
      <name val="Arial"/>
      <family val="0"/>
      <charset val="1"/>
    </font>
    <font>
      <b val="true"/>
      <sz val="10"/>
      <name val="Arial"/>
      <family val="0"/>
      <charset val="1"/>
    </font>
    <font>
      <sz val="9"/>
      <name val="Arial"/>
      <family val="0"/>
      <charset val="1"/>
    </font>
    <font>
      <sz val="10"/>
      <color rgb="FF0000FF"/>
      <name val="Arial"/>
      <family val="0"/>
      <charset val="1"/>
    </font>
    <font>
      <b val="true"/>
      <sz val="9"/>
      <name val="Arial"/>
      <family val="0"/>
      <charset val="1"/>
    </font>
    <font>
      <i val="true"/>
      <sz val="9"/>
      <color rgb="FF808080"/>
      <name val="Arial"/>
      <family val="0"/>
      <charset val="1"/>
    </font>
  </fonts>
  <fills count="4">
    <fill>
      <patternFill patternType="none"/>
    </fill>
    <fill>
      <patternFill patternType="gray125"/>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1" fillId="3" borderId="0" xfId="0" applyFont="true" applyBorder="fals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6" fillId="3" borderId="0" xfId="0" applyFont="true" applyBorder="false" applyAlignment="true" applyProtection="false">
      <alignment horizontal="general" vertical="top" textRotation="0" wrapText="true" indent="0" shrinkToFit="false"/>
      <protection locked="true" hidden="false"/>
    </xf>
    <xf numFmtId="164" fontId="15" fillId="3"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3" fillId="3"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6" fontId="14" fillId="3" borderId="1" xfId="0" applyFont="true" applyBorder="true" applyAlignment="true" applyProtection="false">
      <alignment horizontal="general" vertical="bottom" textRotation="0" wrapText="false" indent="0" shrinkToFit="false"/>
      <protection locked="true" hidden="false"/>
    </xf>
    <xf numFmtId="166" fontId="8" fillId="3" borderId="0" xfId="0" applyFont="true" applyBorder="false" applyAlignment="true" applyProtection="false">
      <alignment horizontal="general" vertical="bottom" textRotation="0" wrapText="false" indent="0" shrinkToFit="false"/>
      <protection locked="true" hidden="false"/>
    </xf>
    <xf numFmtId="164" fontId="15" fillId="3" borderId="0" xfId="0" applyFont="true" applyBorder="false" applyAlignment="true" applyProtection="false">
      <alignment horizontal="general" vertical="bottom" textRotation="0" wrapText="false" indent="0" shrinkToFit="false"/>
      <protection locked="true" hidden="false"/>
    </xf>
    <xf numFmtId="166" fontId="14" fillId="0" borderId="1" xfId="0" applyFont="true" applyBorder="tru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808080"/>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73.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88.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4"/>
    <col collapsed="false" customWidth="true" hidden="false" outlineLevel="0" max="3" min="3" style="1" width="9"/>
    <col collapsed="false" customWidth="true" hidden="false" outlineLevel="0" max="6" min="4" style="1" width="46"/>
    <col collapsed="false" customWidth="true" hidden="false" outlineLevel="0" max="7" min="7" style="1" width="13"/>
    <col collapsed="false" customWidth="true" hidden="false" outlineLevel="0" max="8" min="8" style="1" width="34"/>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8" t="s">
        <v>16</v>
      </c>
      <c r="B4" s="8"/>
      <c r="C4" s="8"/>
      <c r="D4" s="8"/>
      <c r="E4" s="8"/>
      <c r="F4" s="8"/>
    </row>
    <row r="5" customFormat="false" ht="15" hidden="false" customHeight="true" outlineLevel="0" collapsed="false">
      <c r="A5" s="8"/>
      <c r="B5" s="8"/>
      <c r="C5" s="8"/>
      <c r="D5" s="8"/>
      <c r="E5" s="8"/>
      <c r="F5" s="8"/>
    </row>
    <row r="7" customFormat="false" ht="27.75" hidden="false" customHeight="true" outlineLevel="0" collapsed="false">
      <c r="A7" s="9" t="s">
        <v>17</v>
      </c>
      <c r="B7" s="10" t="s">
        <v>18</v>
      </c>
      <c r="C7" s="10" t="s">
        <v>19</v>
      </c>
      <c r="D7" s="10" t="s">
        <v>20</v>
      </c>
      <c r="E7" s="10" t="s">
        <v>21</v>
      </c>
      <c r="F7" s="10" t="s">
        <v>22</v>
      </c>
      <c r="G7" s="10" t="s">
        <v>23</v>
      </c>
      <c r="H7" s="10" t="s">
        <v>24</v>
      </c>
    </row>
    <row r="8" customFormat="false" ht="85.5" hidden="false" customHeight="true" outlineLevel="0" collapsed="false">
      <c r="A8" s="11" t="n">
        <v>1</v>
      </c>
      <c r="B8" s="12" t="s">
        <v>25</v>
      </c>
      <c r="C8" s="13" t="n">
        <v>10</v>
      </c>
      <c r="D8" s="14" t="s">
        <v>26</v>
      </c>
      <c r="E8" s="14" t="s">
        <v>27</v>
      </c>
      <c r="F8" s="14" t="s">
        <v>28</v>
      </c>
      <c r="G8" s="15"/>
      <c r="H8" s="15"/>
    </row>
    <row r="9" customFormat="false" ht="85.5" hidden="false" customHeight="true" outlineLevel="0" collapsed="false">
      <c r="A9" s="16" t="n">
        <v>2</v>
      </c>
      <c r="B9" s="17" t="s">
        <v>29</v>
      </c>
      <c r="C9" s="18" t="n">
        <v>10</v>
      </c>
      <c r="D9" s="19" t="s">
        <v>30</v>
      </c>
      <c r="E9" s="19" t="s">
        <v>31</v>
      </c>
      <c r="F9" s="19" t="s">
        <v>32</v>
      </c>
      <c r="G9" s="20"/>
      <c r="H9" s="20"/>
    </row>
    <row r="10" customFormat="false" ht="85.5" hidden="false" customHeight="true" outlineLevel="0" collapsed="false">
      <c r="A10" s="11" t="n">
        <v>3</v>
      </c>
      <c r="B10" s="12" t="s">
        <v>33</v>
      </c>
      <c r="C10" s="13" t="n">
        <v>8</v>
      </c>
      <c r="D10" s="14" t="s">
        <v>34</v>
      </c>
      <c r="E10" s="14" t="s">
        <v>35</v>
      </c>
      <c r="F10" s="14" t="s">
        <v>36</v>
      </c>
      <c r="G10" s="15"/>
      <c r="H10" s="15"/>
    </row>
    <row r="11" customFormat="false" ht="85.5" hidden="false" customHeight="true" outlineLevel="0" collapsed="false">
      <c r="A11" s="16" t="n">
        <v>4</v>
      </c>
      <c r="B11" s="17" t="s">
        <v>37</v>
      </c>
      <c r="C11" s="18" t="n">
        <v>15</v>
      </c>
      <c r="D11" s="19" t="s">
        <v>38</v>
      </c>
      <c r="E11" s="19" t="s">
        <v>39</v>
      </c>
      <c r="F11" s="19" t="s">
        <v>40</v>
      </c>
      <c r="G11" s="20"/>
      <c r="H11" s="20"/>
    </row>
    <row r="12" customFormat="false" ht="85.5" hidden="false" customHeight="true" outlineLevel="0" collapsed="false">
      <c r="A12" s="11" t="n">
        <v>5</v>
      </c>
      <c r="B12" s="12" t="s">
        <v>41</v>
      </c>
      <c r="C12" s="13" t="n">
        <v>12</v>
      </c>
      <c r="D12" s="14" t="s">
        <v>42</v>
      </c>
      <c r="E12" s="14" t="s">
        <v>43</v>
      </c>
      <c r="F12" s="14" t="s">
        <v>44</v>
      </c>
      <c r="G12" s="15"/>
      <c r="H12" s="15"/>
    </row>
    <row r="13" customFormat="false" ht="85.5" hidden="false" customHeight="true" outlineLevel="0" collapsed="false">
      <c r="A13" s="16" t="n">
        <v>6</v>
      </c>
      <c r="B13" s="17" t="s">
        <v>45</v>
      </c>
      <c r="C13" s="18" t="n">
        <v>12</v>
      </c>
      <c r="D13" s="19" t="s">
        <v>46</v>
      </c>
      <c r="E13" s="19" t="s">
        <v>47</v>
      </c>
      <c r="F13" s="19" t="s">
        <v>48</v>
      </c>
      <c r="G13" s="20"/>
      <c r="H13" s="20"/>
    </row>
    <row r="14" customFormat="false" ht="85.5" hidden="false" customHeight="true" outlineLevel="0" collapsed="false">
      <c r="A14" s="11" t="n">
        <v>7</v>
      </c>
      <c r="B14" s="12" t="s">
        <v>49</v>
      </c>
      <c r="C14" s="13" t="n">
        <v>5</v>
      </c>
      <c r="D14" s="14" t="s">
        <v>50</v>
      </c>
      <c r="E14" s="14" t="s">
        <v>51</v>
      </c>
      <c r="F14" s="14" t="s">
        <v>52</v>
      </c>
      <c r="G14" s="15"/>
      <c r="H14" s="15"/>
    </row>
    <row r="15" customFormat="false" ht="85.5" hidden="false" customHeight="true" outlineLevel="0" collapsed="false">
      <c r="A15" s="16" t="n">
        <v>8</v>
      </c>
      <c r="B15" s="17" t="s">
        <v>53</v>
      </c>
      <c r="C15" s="18" t="n">
        <v>8</v>
      </c>
      <c r="D15" s="19" t="s">
        <v>54</v>
      </c>
      <c r="E15" s="19" t="s">
        <v>55</v>
      </c>
      <c r="F15" s="19" t="s">
        <v>56</v>
      </c>
      <c r="G15" s="20"/>
      <c r="H15" s="20"/>
    </row>
    <row r="16" customFormat="false" ht="85.5" hidden="false" customHeight="true" outlineLevel="0" collapsed="false">
      <c r="A16" s="11" t="n">
        <v>9</v>
      </c>
      <c r="B16" s="12" t="s">
        <v>57</v>
      </c>
      <c r="C16" s="13" t="n">
        <v>10</v>
      </c>
      <c r="D16" s="14" t="s">
        <v>58</v>
      </c>
      <c r="E16" s="14" t="s">
        <v>59</v>
      </c>
      <c r="F16" s="14" t="s">
        <v>60</v>
      </c>
      <c r="G16" s="15"/>
      <c r="H16" s="15"/>
    </row>
    <row r="17" customFormat="false" ht="15" hidden="false" customHeight="true" outlineLevel="0" collapsed="false">
      <c r="B17" s="21" t="s">
        <v>61</v>
      </c>
      <c r="C17" s="22" t="n">
        <f aca="false">SUM(C8:C16)</f>
        <v>90</v>
      </c>
    </row>
    <row r="19" customFormat="false" ht="15" hidden="false" customHeight="true" outlineLevel="0" collapsed="false">
      <c r="A19" s="5" t="s">
        <v>62</v>
      </c>
    </row>
    <row r="20" customFormat="false" ht="15" hidden="false" customHeight="true" outlineLevel="0" collapsed="false">
      <c r="A20" s="23" t="s">
        <v>63</v>
      </c>
      <c r="B20" s="23"/>
      <c r="C20" s="23"/>
      <c r="D20" s="23"/>
      <c r="E20" s="23"/>
      <c r="F20" s="23"/>
    </row>
    <row r="21" customFormat="false" ht="27.75" hidden="false" customHeight="true" outlineLevel="0" collapsed="false">
      <c r="A21" s="9"/>
      <c r="B21" s="10" t="s">
        <v>64</v>
      </c>
      <c r="C21" s="10" t="s">
        <v>65</v>
      </c>
      <c r="D21" s="10" t="s">
        <v>66</v>
      </c>
    </row>
    <row r="22" customFormat="false" ht="61.5" hidden="false" customHeight="true" outlineLevel="0" collapsed="false">
      <c r="B22" s="12" t="s">
        <v>67</v>
      </c>
      <c r="C22" s="14" t="s">
        <v>68</v>
      </c>
      <c r="D22" s="14" t="s">
        <v>69</v>
      </c>
    </row>
    <row r="23" customFormat="false" ht="61.5" hidden="false" customHeight="true" outlineLevel="0" collapsed="false">
      <c r="B23" s="12" t="s">
        <v>70</v>
      </c>
      <c r="C23" s="14" t="s">
        <v>71</v>
      </c>
      <c r="D23" s="14" t="s">
        <v>72</v>
      </c>
    </row>
    <row r="24" customFormat="false" ht="61.5" hidden="false" customHeight="true" outlineLevel="0" collapsed="false">
      <c r="B24" s="12" t="s">
        <v>73</v>
      </c>
      <c r="C24" s="14" t="s">
        <v>74</v>
      </c>
      <c r="D24" s="14" t="s">
        <v>75</v>
      </c>
    </row>
    <row r="25" customFormat="false" ht="61.5" hidden="false" customHeight="true" outlineLevel="0" collapsed="false">
      <c r="B25" s="12" t="s">
        <v>76</v>
      </c>
      <c r="C25" s="14" t="s">
        <v>77</v>
      </c>
      <c r="D25" s="14" t="s">
        <v>78</v>
      </c>
    </row>
  </sheetData>
  <mergeCells count="2">
    <mergeCell ref="A4:F5"/>
    <mergeCell ref="A20:F20"/>
  </mergeCells>
  <dataValidations count="1">
    <dataValidation allowBlank="true" errorStyle="stop" operator="between" showDropDown="false" showErrorMessage="false" showInputMessage="false" sqref="G8:G16" type="list">
      <formula1>"Done,Question raised,Skipped"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6"/>
    <col collapsed="false" customWidth="true" hidden="false" outlineLevel="0" max="3" min="3" style="1" width="68"/>
    <col collapsed="false" customWidth="true" hidden="false" outlineLevel="0" max="4" min="4" style="1" width="52"/>
    <col collapsed="false" customWidth="true" hidden="false" outlineLevel="0" max="5" min="5" style="1" width="38"/>
    <col collapsed="false" customWidth="true" hidden="false" outlineLevel="0" max="6" min="6" style="1" width="16"/>
    <col collapsed="false" customWidth="true" hidden="false" outlineLevel="0" max="7" min="7" style="1" width="13"/>
    <col collapsed="false" customWidth="true" hidden="false" outlineLevel="0" max="8" min="8" style="1" width="34"/>
  </cols>
  <sheetData>
    <row r="1" customFormat="false" ht="17.25" hidden="false" customHeight="true" outlineLevel="0" collapsed="false">
      <c r="A1" s="7" t="s">
        <v>79</v>
      </c>
    </row>
    <row r="2" customFormat="false" ht="15" hidden="false" customHeight="true" outlineLevel="0" collapsed="false">
      <c r="A2" s="4" t="s">
        <v>80</v>
      </c>
    </row>
    <row r="4" customFormat="false" ht="15" hidden="false" customHeight="true" outlineLevel="0" collapsed="false">
      <c r="A4" s="13" t="s">
        <v>81</v>
      </c>
      <c r="B4" s="22" t="n">
        <f aca="false">COUNTA(F7:F200)</f>
        <v>0</v>
      </c>
      <c r="C4" s="13" t="s">
        <v>82</v>
      </c>
      <c r="D4" s="22" t="n">
        <f aca="false">COUNTIF(G5:G200,"Answered")</f>
        <v>0</v>
      </c>
      <c r="E4" s="13" t="s">
        <v>83</v>
      </c>
      <c r="F4" s="22" t="n">
        <f aca="false">COUNTIF(G5:G200,"Weak")</f>
        <v>0</v>
      </c>
    </row>
    <row r="6" customFormat="false" ht="27.75" hidden="false" customHeight="true" outlineLevel="0" collapsed="false">
      <c r="A6" s="9" t="s">
        <v>17</v>
      </c>
      <c r="B6" s="10" t="s">
        <v>84</v>
      </c>
      <c r="C6" s="10" t="s">
        <v>85</v>
      </c>
      <c r="D6" s="10" t="s">
        <v>86</v>
      </c>
      <c r="E6" s="10" t="s">
        <v>87</v>
      </c>
      <c r="F6" s="10" t="s">
        <v>88</v>
      </c>
      <c r="G6" s="10" t="s">
        <v>89</v>
      </c>
      <c r="H6" s="10" t="s">
        <v>90</v>
      </c>
    </row>
    <row r="7" customFormat="false" ht="30" hidden="false" customHeight="true" outlineLevel="0" collapsed="false">
      <c r="A7" s="11" t="n">
        <v>1</v>
      </c>
      <c r="B7" s="24" t="s">
        <v>91</v>
      </c>
      <c r="C7" s="14" t="s">
        <v>92</v>
      </c>
      <c r="D7" s="25" t="s">
        <v>93</v>
      </c>
      <c r="E7" s="15"/>
      <c r="F7" s="15"/>
      <c r="G7" s="15"/>
      <c r="H7" s="15"/>
    </row>
    <row r="8" customFormat="false" ht="30" hidden="false" customHeight="true" outlineLevel="0" collapsed="false">
      <c r="A8" s="16" t="n">
        <v>2</v>
      </c>
      <c r="B8" s="26"/>
      <c r="C8" s="19" t="s">
        <v>94</v>
      </c>
      <c r="D8" s="27" t="s">
        <v>95</v>
      </c>
      <c r="E8" s="20"/>
      <c r="F8" s="20"/>
      <c r="G8" s="20"/>
      <c r="H8" s="20"/>
    </row>
    <row r="9" customFormat="false" ht="30" hidden="false" customHeight="true" outlineLevel="0" collapsed="false">
      <c r="A9" s="11" t="n">
        <v>3</v>
      </c>
      <c r="C9" s="14" t="s">
        <v>96</v>
      </c>
      <c r="D9" s="25" t="s">
        <v>97</v>
      </c>
      <c r="E9" s="15"/>
      <c r="F9" s="15"/>
      <c r="G9" s="15"/>
      <c r="H9" s="15"/>
    </row>
    <row r="10" customFormat="false" ht="30" hidden="false" customHeight="true" outlineLevel="0" collapsed="false">
      <c r="A10" s="16" t="n">
        <v>4</v>
      </c>
      <c r="B10" s="26"/>
      <c r="C10" s="19" t="s">
        <v>98</v>
      </c>
      <c r="D10" s="27" t="s">
        <v>99</v>
      </c>
      <c r="E10" s="20"/>
      <c r="F10" s="20"/>
      <c r="G10" s="20"/>
      <c r="H10" s="20"/>
    </row>
    <row r="11" customFormat="false" ht="30" hidden="false" customHeight="true" outlineLevel="0" collapsed="false">
      <c r="A11" s="11" t="n">
        <v>5</v>
      </c>
      <c r="C11" s="14" t="s">
        <v>100</v>
      </c>
      <c r="D11" s="25" t="s">
        <v>101</v>
      </c>
      <c r="E11" s="15"/>
      <c r="F11" s="15"/>
      <c r="G11" s="15"/>
      <c r="H11" s="15"/>
    </row>
    <row r="12" customFormat="false" ht="30" hidden="false" customHeight="true" outlineLevel="0" collapsed="false">
      <c r="A12" s="16" t="n">
        <v>6</v>
      </c>
      <c r="B12" s="26"/>
      <c r="C12" s="19" t="s">
        <v>102</v>
      </c>
      <c r="D12" s="27" t="s">
        <v>103</v>
      </c>
      <c r="E12" s="20"/>
      <c r="F12" s="20"/>
      <c r="G12" s="20"/>
      <c r="H12" s="20"/>
    </row>
    <row r="13" customFormat="false" ht="30" hidden="false" customHeight="true" outlineLevel="0" collapsed="false">
      <c r="A13" s="11" t="n">
        <v>7</v>
      </c>
      <c r="B13" s="24" t="s">
        <v>104</v>
      </c>
      <c r="C13" s="14" t="s">
        <v>105</v>
      </c>
      <c r="D13" s="25" t="s">
        <v>106</v>
      </c>
      <c r="E13" s="15"/>
      <c r="F13" s="15"/>
      <c r="G13" s="15"/>
      <c r="H13" s="15"/>
    </row>
    <row r="14" customFormat="false" ht="30" hidden="false" customHeight="true" outlineLevel="0" collapsed="false">
      <c r="A14" s="16" t="n">
        <v>8</v>
      </c>
      <c r="B14" s="26"/>
      <c r="C14" s="19" t="s">
        <v>107</v>
      </c>
      <c r="D14" s="27" t="s">
        <v>108</v>
      </c>
      <c r="E14" s="20"/>
      <c r="F14" s="20"/>
      <c r="G14" s="20"/>
      <c r="H14" s="20"/>
    </row>
    <row r="15" customFormat="false" ht="30" hidden="false" customHeight="true" outlineLevel="0" collapsed="false">
      <c r="A15" s="11" t="n">
        <v>9</v>
      </c>
      <c r="C15" s="14" t="s">
        <v>109</v>
      </c>
      <c r="D15" s="25" t="s">
        <v>110</v>
      </c>
      <c r="E15" s="15"/>
      <c r="F15" s="15"/>
      <c r="G15" s="15"/>
      <c r="H15" s="15"/>
    </row>
    <row r="16" customFormat="false" ht="30" hidden="false" customHeight="true" outlineLevel="0" collapsed="false">
      <c r="A16" s="16" t="n">
        <v>10</v>
      </c>
      <c r="B16" s="26"/>
      <c r="C16" s="19" t="s">
        <v>111</v>
      </c>
      <c r="D16" s="27" t="s">
        <v>112</v>
      </c>
      <c r="E16" s="20"/>
      <c r="F16" s="20"/>
      <c r="G16" s="20"/>
      <c r="H16" s="20"/>
    </row>
    <row r="17" customFormat="false" ht="30" hidden="false" customHeight="true" outlineLevel="0" collapsed="false">
      <c r="A17" s="11" t="n">
        <v>11</v>
      </c>
      <c r="C17" s="14" t="s">
        <v>113</v>
      </c>
      <c r="D17" s="25" t="s">
        <v>114</v>
      </c>
      <c r="E17" s="15"/>
      <c r="F17" s="15"/>
      <c r="G17" s="15"/>
      <c r="H17" s="15"/>
    </row>
    <row r="18" customFormat="false" ht="30" hidden="false" customHeight="true" outlineLevel="0" collapsed="false">
      <c r="A18" s="16" t="n">
        <v>12</v>
      </c>
      <c r="B18" s="26"/>
      <c r="C18" s="19" t="s">
        <v>115</v>
      </c>
      <c r="D18" s="27" t="s">
        <v>116</v>
      </c>
      <c r="E18" s="20"/>
      <c r="F18" s="20"/>
      <c r="G18" s="20"/>
      <c r="H18" s="20"/>
    </row>
    <row r="19" customFormat="false" ht="30" hidden="false" customHeight="true" outlineLevel="0" collapsed="false">
      <c r="A19" s="11" t="n">
        <v>13</v>
      </c>
      <c r="B19" s="24" t="s">
        <v>117</v>
      </c>
      <c r="C19" s="14" t="s">
        <v>118</v>
      </c>
      <c r="D19" s="25" t="s">
        <v>119</v>
      </c>
      <c r="E19" s="15"/>
      <c r="F19" s="15"/>
      <c r="G19" s="15"/>
      <c r="H19" s="15"/>
    </row>
    <row r="20" customFormat="false" ht="30" hidden="false" customHeight="true" outlineLevel="0" collapsed="false">
      <c r="A20" s="16" t="n">
        <v>14</v>
      </c>
      <c r="B20" s="26"/>
      <c r="C20" s="19" t="s">
        <v>120</v>
      </c>
      <c r="D20" s="27" t="s">
        <v>121</v>
      </c>
      <c r="E20" s="20"/>
      <c r="F20" s="20"/>
      <c r="G20" s="20"/>
      <c r="H20" s="20"/>
    </row>
    <row r="21" customFormat="false" ht="30" hidden="false" customHeight="true" outlineLevel="0" collapsed="false">
      <c r="A21" s="11" t="n">
        <v>15</v>
      </c>
      <c r="C21" s="14" t="s">
        <v>122</v>
      </c>
      <c r="D21" s="25" t="s">
        <v>123</v>
      </c>
      <c r="E21" s="15"/>
      <c r="F21" s="15"/>
      <c r="G21" s="15"/>
      <c r="H21" s="15"/>
    </row>
    <row r="22" customFormat="false" ht="30" hidden="false" customHeight="true" outlineLevel="0" collapsed="false">
      <c r="A22" s="16" t="n">
        <v>16</v>
      </c>
      <c r="B22" s="26"/>
      <c r="C22" s="19" t="s">
        <v>124</v>
      </c>
      <c r="D22" s="27" t="s">
        <v>125</v>
      </c>
      <c r="E22" s="20"/>
      <c r="F22" s="20"/>
      <c r="G22" s="20"/>
      <c r="H22" s="20"/>
    </row>
    <row r="23" customFormat="false" ht="30" hidden="false" customHeight="true" outlineLevel="0" collapsed="false">
      <c r="A23" s="11" t="n">
        <v>17</v>
      </c>
      <c r="C23" s="14" t="s">
        <v>126</v>
      </c>
      <c r="D23" s="25" t="s">
        <v>127</v>
      </c>
      <c r="E23" s="15"/>
      <c r="F23" s="15"/>
      <c r="G23" s="15"/>
      <c r="H23" s="15"/>
    </row>
    <row r="24" customFormat="false" ht="30" hidden="false" customHeight="true" outlineLevel="0" collapsed="false">
      <c r="A24" s="16" t="n">
        <v>18</v>
      </c>
      <c r="B24" s="26"/>
      <c r="C24" s="19" t="s">
        <v>128</v>
      </c>
      <c r="D24" s="27" t="s">
        <v>129</v>
      </c>
      <c r="E24" s="20"/>
      <c r="F24" s="20"/>
      <c r="G24" s="20"/>
      <c r="H24" s="20"/>
    </row>
    <row r="25" customFormat="false" ht="30" hidden="false" customHeight="true" outlineLevel="0" collapsed="false">
      <c r="A25" s="11" t="n">
        <v>19</v>
      </c>
      <c r="B25" s="24" t="s">
        <v>130</v>
      </c>
      <c r="C25" s="14" t="s">
        <v>131</v>
      </c>
      <c r="D25" s="25" t="s">
        <v>132</v>
      </c>
      <c r="E25" s="15"/>
      <c r="F25" s="15"/>
      <c r="G25" s="15"/>
      <c r="H25" s="15"/>
    </row>
    <row r="26" customFormat="false" ht="30" hidden="false" customHeight="true" outlineLevel="0" collapsed="false">
      <c r="A26" s="16" t="n">
        <v>20</v>
      </c>
      <c r="B26" s="26"/>
      <c r="C26" s="19" t="s">
        <v>133</v>
      </c>
      <c r="D26" s="27" t="s">
        <v>134</v>
      </c>
      <c r="E26" s="20"/>
      <c r="F26" s="20"/>
      <c r="G26" s="20"/>
      <c r="H26" s="20"/>
    </row>
    <row r="27" customFormat="false" ht="30" hidden="false" customHeight="true" outlineLevel="0" collapsed="false">
      <c r="A27" s="11" t="n">
        <v>21</v>
      </c>
      <c r="C27" s="14" t="s">
        <v>135</v>
      </c>
      <c r="D27" s="25" t="s">
        <v>136</v>
      </c>
      <c r="E27" s="15"/>
      <c r="F27" s="15"/>
      <c r="G27" s="15"/>
      <c r="H27" s="15"/>
    </row>
    <row r="28" customFormat="false" ht="30" hidden="false" customHeight="true" outlineLevel="0" collapsed="false">
      <c r="A28" s="16" t="n">
        <v>22</v>
      </c>
      <c r="B28" s="26"/>
      <c r="C28" s="19" t="s">
        <v>137</v>
      </c>
      <c r="D28" s="27" t="s">
        <v>138</v>
      </c>
      <c r="E28" s="20"/>
      <c r="F28" s="20"/>
      <c r="G28" s="20"/>
      <c r="H28" s="20"/>
    </row>
    <row r="29" customFormat="false" ht="30" hidden="false" customHeight="true" outlineLevel="0" collapsed="false">
      <c r="A29" s="11" t="n">
        <v>23</v>
      </c>
      <c r="C29" s="14" t="s">
        <v>139</v>
      </c>
      <c r="D29" s="25" t="s">
        <v>140</v>
      </c>
      <c r="E29" s="15"/>
      <c r="F29" s="15"/>
      <c r="G29" s="15"/>
      <c r="H29" s="15"/>
    </row>
    <row r="30" customFormat="false" ht="30" hidden="false" customHeight="true" outlineLevel="0" collapsed="false">
      <c r="A30" s="16" t="n">
        <v>24</v>
      </c>
      <c r="B30" s="26"/>
      <c r="C30" s="19" t="s">
        <v>141</v>
      </c>
      <c r="D30" s="27" t="s">
        <v>142</v>
      </c>
      <c r="E30" s="20"/>
      <c r="F30" s="20"/>
      <c r="G30" s="20"/>
      <c r="H30" s="20"/>
    </row>
    <row r="31" customFormat="false" ht="30" hidden="false" customHeight="true" outlineLevel="0" collapsed="false">
      <c r="A31" s="11" t="n">
        <v>25</v>
      </c>
      <c r="B31" s="24" t="s">
        <v>143</v>
      </c>
      <c r="C31" s="14" t="s">
        <v>144</v>
      </c>
      <c r="D31" s="25" t="s">
        <v>145</v>
      </c>
      <c r="E31" s="15"/>
      <c r="F31" s="15"/>
      <c r="G31" s="15"/>
      <c r="H31" s="15"/>
    </row>
    <row r="32" customFormat="false" ht="30" hidden="false" customHeight="true" outlineLevel="0" collapsed="false">
      <c r="A32" s="16" t="n">
        <v>26</v>
      </c>
      <c r="B32" s="26"/>
      <c r="C32" s="19" t="s">
        <v>146</v>
      </c>
      <c r="D32" s="27" t="s">
        <v>147</v>
      </c>
      <c r="E32" s="20"/>
      <c r="F32" s="20"/>
      <c r="G32" s="20"/>
      <c r="H32" s="20"/>
    </row>
    <row r="33" customFormat="false" ht="30" hidden="false" customHeight="true" outlineLevel="0" collapsed="false">
      <c r="A33" s="11" t="n">
        <v>27</v>
      </c>
      <c r="C33" s="14" t="s">
        <v>148</v>
      </c>
      <c r="D33" s="25" t="s">
        <v>149</v>
      </c>
      <c r="E33" s="15"/>
      <c r="F33" s="15"/>
      <c r="G33" s="15"/>
      <c r="H33" s="15"/>
    </row>
    <row r="34" customFormat="false" ht="30" hidden="false" customHeight="true" outlineLevel="0" collapsed="false">
      <c r="A34" s="16" t="n">
        <v>28</v>
      </c>
      <c r="B34" s="26"/>
      <c r="C34" s="19" t="s">
        <v>150</v>
      </c>
      <c r="D34" s="27" t="s">
        <v>151</v>
      </c>
      <c r="E34" s="20"/>
      <c r="F34" s="20"/>
      <c r="G34" s="20"/>
      <c r="H34" s="20"/>
    </row>
    <row r="35" customFormat="false" ht="30" hidden="false" customHeight="true" outlineLevel="0" collapsed="false">
      <c r="A35" s="11" t="n">
        <v>29</v>
      </c>
      <c r="C35" s="14" t="s">
        <v>152</v>
      </c>
      <c r="D35" s="25" t="s">
        <v>153</v>
      </c>
      <c r="E35" s="15"/>
      <c r="F35" s="15"/>
      <c r="G35" s="15"/>
      <c r="H35" s="15"/>
    </row>
    <row r="36" customFormat="false" ht="30" hidden="false" customHeight="true" outlineLevel="0" collapsed="false">
      <c r="A36" s="16" t="n">
        <v>30</v>
      </c>
      <c r="B36" s="26"/>
      <c r="C36" s="19" t="s">
        <v>154</v>
      </c>
      <c r="D36" s="27" t="s">
        <v>155</v>
      </c>
      <c r="E36" s="20"/>
      <c r="F36" s="20"/>
      <c r="G36" s="20"/>
      <c r="H36" s="20"/>
    </row>
    <row r="37" customFormat="false" ht="30" hidden="false" customHeight="true" outlineLevel="0" collapsed="false">
      <c r="A37" s="11" t="n">
        <v>31</v>
      </c>
      <c r="B37" s="24" t="s">
        <v>156</v>
      </c>
      <c r="C37" s="14" t="s">
        <v>157</v>
      </c>
      <c r="D37" s="25" t="s">
        <v>158</v>
      </c>
      <c r="E37" s="15"/>
      <c r="F37" s="15"/>
      <c r="G37" s="15"/>
      <c r="H37" s="15"/>
    </row>
    <row r="38" customFormat="false" ht="30" hidden="false" customHeight="true" outlineLevel="0" collapsed="false">
      <c r="A38" s="16" t="n">
        <v>32</v>
      </c>
      <c r="B38" s="26"/>
      <c r="C38" s="19" t="s">
        <v>159</v>
      </c>
      <c r="D38" s="27" t="s">
        <v>160</v>
      </c>
      <c r="E38" s="20"/>
      <c r="F38" s="20"/>
      <c r="G38" s="20"/>
      <c r="H38" s="20"/>
    </row>
    <row r="39" customFormat="false" ht="30" hidden="false" customHeight="true" outlineLevel="0" collapsed="false">
      <c r="A39" s="11" t="n">
        <v>33</v>
      </c>
      <c r="C39" s="14" t="s">
        <v>161</v>
      </c>
      <c r="D39" s="25" t="s">
        <v>162</v>
      </c>
      <c r="E39" s="15"/>
      <c r="F39" s="15"/>
      <c r="G39" s="15"/>
      <c r="H39" s="15"/>
    </row>
    <row r="40" customFormat="false" ht="30" hidden="false" customHeight="true" outlineLevel="0" collapsed="false">
      <c r="A40" s="16" t="n">
        <v>34</v>
      </c>
      <c r="B40" s="26"/>
      <c r="C40" s="19" t="s">
        <v>163</v>
      </c>
      <c r="D40" s="27" t="s">
        <v>164</v>
      </c>
      <c r="E40" s="20"/>
      <c r="F40" s="20"/>
      <c r="G40" s="20"/>
      <c r="H40" s="20"/>
    </row>
    <row r="41" customFormat="false" ht="30" hidden="false" customHeight="true" outlineLevel="0" collapsed="false">
      <c r="A41" s="11" t="n">
        <v>35</v>
      </c>
      <c r="C41" s="14" t="s">
        <v>165</v>
      </c>
      <c r="D41" s="25" t="s">
        <v>166</v>
      </c>
      <c r="E41" s="15"/>
      <c r="F41" s="15"/>
      <c r="G41" s="15"/>
      <c r="H41" s="15"/>
    </row>
    <row r="42" customFormat="false" ht="30" hidden="false" customHeight="true" outlineLevel="0" collapsed="false">
      <c r="A42" s="16" t="n">
        <v>36</v>
      </c>
      <c r="B42" s="26"/>
      <c r="C42" s="19" t="s">
        <v>167</v>
      </c>
      <c r="D42" s="27" t="s">
        <v>168</v>
      </c>
      <c r="E42" s="20"/>
      <c r="F42" s="20"/>
      <c r="G42" s="20"/>
      <c r="H42" s="20"/>
    </row>
    <row r="43" customFormat="false" ht="30" hidden="false" customHeight="true" outlineLevel="0" collapsed="false">
      <c r="A43" s="11" t="n">
        <v>37</v>
      </c>
      <c r="B43" s="24" t="s">
        <v>169</v>
      </c>
      <c r="C43" s="14" t="s">
        <v>170</v>
      </c>
      <c r="D43" s="25" t="s">
        <v>171</v>
      </c>
      <c r="E43" s="15"/>
      <c r="F43" s="15"/>
      <c r="G43" s="15"/>
      <c r="H43" s="15"/>
    </row>
    <row r="44" customFormat="false" ht="30" hidden="false" customHeight="true" outlineLevel="0" collapsed="false">
      <c r="A44" s="16" t="n">
        <v>38</v>
      </c>
      <c r="B44" s="26"/>
      <c r="C44" s="19" t="s">
        <v>172</v>
      </c>
      <c r="D44" s="27" t="s">
        <v>173</v>
      </c>
      <c r="E44" s="20"/>
      <c r="F44" s="20"/>
      <c r="G44" s="20"/>
      <c r="H44" s="20"/>
    </row>
    <row r="45" customFormat="false" ht="30" hidden="false" customHeight="true" outlineLevel="0" collapsed="false">
      <c r="A45" s="11" t="n">
        <v>39</v>
      </c>
      <c r="C45" s="14" t="s">
        <v>174</v>
      </c>
      <c r="D45" s="25" t="s">
        <v>175</v>
      </c>
      <c r="E45" s="15"/>
      <c r="F45" s="15"/>
      <c r="G45" s="15"/>
      <c r="H45" s="15"/>
    </row>
    <row r="46" customFormat="false" ht="30" hidden="false" customHeight="true" outlineLevel="0" collapsed="false">
      <c r="A46" s="16" t="n">
        <v>40</v>
      </c>
      <c r="B46" s="26"/>
      <c r="C46" s="19" t="s">
        <v>176</v>
      </c>
      <c r="D46" s="27" t="s">
        <v>177</v>
      </c>
      <c r="E46" s="20"/>
      <c r="F46" s="20"/>
      <c r="G46" s="20"/>
      <c r="H46" s="20"/>
    </row>
    <row r="47" customFormat="false" ht="30" hidden="false" customHeight="true" outlineLevel="0" collapsed="false">
      <c r="A47" s="11" t="n">
        <v>41</v>
      </c>
      <c r="C47" s="14" t="s">
        <v>178</v>
      </c>
      <c r="D47" s="25" t="s">
        <v>179</v>
      </c>
      <c r="E47" s="15"/>
      <c r="F47" s="15"/>
      <c r="G47" s="15"/>
      <c r="H47" s="15"/>
    </row>
    <row r="48" customFormat="false" ht="30" hidden="false" customHeight="true" outlineLevel="0" collapsed="false">
      <c r="A48" s="16" t="n">
        <v>42</v>
      </c>
      <c r="B48" s="26"/>
      <c r="C48" s="19" t="s">
        <v>180</v>
      </c>
      <c r="D48" s="27" t="s">
        <v>181</v>
      </c>
      <c r="E48" s="20"/>
      <c r="F48" s="20"/>
      <c r="G48" s="20"/>
      <c r="H48" s="20"/>
    </row>
    <row r="49" customFormat="false" ht="30" hidden="false" customHeight="true" outlineLevel="0" collapsed="false">
      <c r="A49" s="11" t="n">
        <v>43</v>
      </c>
      <c r="B49" s="24" t="s">
        <v>182</v>
      </c>
      <c r="C49" s="14" t="s">
        <v>183</v>
      </c>
      <c r="D49" s="25" t="s">
        <v>184</v>
      </c>
      <c r="E49" s="15"/>
      <c r="F49" s="15"/>
      <c r="G49" s="15"/>
      <c r="H49" s="15"/>
    </row>
    <row r="50" customFormat="false" ht="30" hidden="false" customHeight="true" outlineLevel="0" collapsed="false">
      <c r="A50" s="16" t="n">
        <v>44</v>
      </c>
      <c r="B50" s="26"/>
      <c r="C50" s="19" t="s">
        <v>185</v>
      </c>
      <c r="D50" s="27" t="s">
        <v>186</v>
      </c>
      <c r="E50" s="20"/>
      <c r="F50" s="20"/>
      <c r="G50" s="20"/>
      <c r="H50" s="20"/>
    </row>
    <row r="51" customFormat="false" ht="30" hidden="false" customHeight="true" outlineLevel="0" collapsed="false">
      <c r="A51" s="11" t="n">
        <v>45</v>
      </c>
      <c r="C51" s="14" t="s">
        <v>187</v>
      </c>
      <c r="D51" s="25" t="s">
        <v>188</v>
      </c>
      <c r="E51" s="15"/>
      <c r="F51" s="15"/>
      <c r="G51" s="15"/>
      <c r="H51" s="15"/>
    </row>
    <row r="52" customFormat="false" ht="30" hidden="false" customHeight="true" outlineLevel="0" collapsed="false">
      <c r="A52" s="16" t="n">
        <v>46</v>
      </c>
      <c r="B52" s="26"/>
      <c r="C52" s="19" t="s">
        <v>189</v>
      </c>
      <c r="D52" s="27" t="s">
        <v>190</v>
      </c>
      <c r="E52" s="20"/>
      <c r="F52" s="20"/>
      <c r="G52" s="20"/>
      <c r="H52" s="20"/>
    </row>
    <row r="53" customFormat="false" ht="30" hidden="false" customHeight="true" outlineLevel="0" collapsed="false">
      <c r="A53" s="11" t="n">
        <v>47</v>
      </c>
      <c r="C53" s="14" t="s">
        <v>191</v>
      </c>
      <c r="D53" s="25" t="s">
        <v>192</v>
      </c>
      <c r="E53" s="15"/>
      <c r="F53" s="15"/>
      <c r="G53" s="15"/>
      <c r="H53" s="15"/>
    </row>
    <row r="54" customFormat="false" ht="30" hidden="false" customHeight="true" outlineLevel="0" collapsed="false">
      <c r="A54" s="16" t="n">
        <v>48</v>
      </c>
      <c r="B54" s="26"/>
      <c r="C54" s="19" t="s">
        <v>193</v>
      </c>
      <c r="D54" s="27" t="s">
        <v>194</v>
      </c>
      <c r="E54" s="20"/>
      <c r="F54" s="20"/>
      <c r="G54" s="20"/>
      <c r="H54" s="20"/>
    </row>
    <row r="55" customFormat="false" ht="30" hidden="false" customHeight="true" outlineLevel="0" collapsed="false">
      <c r="A55" s="11" t="n">
        <v>49</v>
      </c>
      <c r="B55" s="24" t="s">
        <v>195</v>
      </c>
      <c r="C55" s="14" t="s">
        <v>196</v>
      </c>
      <c r="D55" s="25" t="s">
        <v>197</v>
      </c>
      <c r="E55" s="15"/>
      <c r="F55" s="15"/>
      <c r="G55" s="15"/>
      <c r="H55" s="15"/>
    </row>
    <row r="56" customFormat="false" ht="30" hidden="false" customHeight="true" outlineLevel="0" collapsed="false">
      <c r="A56" s="16" t="n">
        <v>50</v>
      </c>
      <c r="B56" s="26"/>
      <c r="C56" s="19" t="s">
        <v>198</v>
      </c>
      <c r="D56" s="27" t="s">
        <v>199</v>
      </c>
      <c r="E56" s="20"/>
      <c r="F56" s="20"/>
      <c r="G56" s="20"/>
      <c r="H56" s="20"/>
    </row>
    <row r="57" customFormat="false" ht="30" hidden="false" customHeight="true" outlineLevel="0" collapsed="false">
      <c r="A57" s="11" t="n">
        <v>51</v>
      </c>
      <c r="C57" s="14" t="s">
        <v>200</v>
      </c>
      <c r="D57" s="25" t="s">
        <v>201</v>
      </c>
      <c r="E57" s="15"/>
      <c r="F57" s="15"/>
      <c r="G57" s="15"/>
      <c r="H57" s="15"/>
    </row>
    <row r="58" customFormat="false" ht="30" hidden="false" customHeight="true" outlineLevel="0" collapsed="false">
      <c r="A58" s="16" t="n">
        <v>52</v>
      </c>
      <c r="B58" s="26"/>
      <c r="C58" s="19" t="s">
        <v>202</v>
      </c>
      <c r="D58" s="27" t="s">
        <v>203</v>
      </c>
      <c r="E58" s="20"/>
      <c r="F58" s="20"/>
      <c r="G58" s="20"/>
      <c r="H58" s="20"/>
    </row>
    <row r="59" customFormat="false" ht="30" hidden="false" customHeight="true" outlineLevel="0" collapsed="false">
      <c r="A59" s="11" t="n">
        <v>53</v>
      </c>
      <c r="C59" s="14" t="s">
        <v>204</v>
      </c>
      <c r="D59" s="25" t="s">
        <v>205</v>
      </c>
      <c r="E59" s="15"/>
      <c r="F59" s="15"/>
      <c r="G59" s="15"/>
      <c r="H59" s="15"/>
    </row>
    <row r="60" customFormat="false" ht="30" hidden="false" customHeight="true" outlineLevel="0" collapsed="false">
      <c r="A60" s="16" t="n">
        <v>54</v>
      </c>
      <c r="B60" s="26"/>
      <c r="C60" s="19" t="s">
        <v>206</v>
      </c>
      <c r="D60" s="27" t="s">
        <v>207</v>
      </c>
      <c r="E60" s="20"/>
      <c r="F60" s="20"/>
      <c r="G60" s="20"/>
      <c r="H60" s="20"/>
    </row>
    <row r="61" customFormat="false" ht="30" hidden="false" customHeight="true" outlineLevel="0" collapsed="false">
      <c r="A61" s="11" t="n">
        <v>55</v>
      </c>
      <c r="B61" s="24" t="s">
        <v>208</v>
      </c>
      <c r="C61" s="14" t="s">
        <v>209</v>
      </c>
      <c r="D61" s="25" t="s">
        <v>210</v>
      </c>
      <c r="E61" s="15"/>
      <c r="F61" s="15"/>
      <c r="G61" s="15"/>
      <c r="H61" s="15"/>
    </row>
    <row r="62" customFormat="false" ht="30" hidden="false" customHeight="true" outlineLevel="0" collapsed="false">
      <c r="A62" s="16" t="n">
        <v>56</v>
      </c>
      <c r="B62" s="26"/>
      <c r="C62" s="19" t="s">
        <v>211</v>
      </c>
      <c r="D62" s="27" t="s">
        <v>212</v>
      </c>
      <c r="E62" s="20"/>
      <c r="F62" s="20"/>
      <c r="G62" s="20"/>
      <c r="H62" s="20"/>
    </row>
    <row r="63" customFormat="false" ht="30" hidden="false" customHeight="true" outlineLevel="0" collapsed="false">
      <c r="A63" s="11" t="n">
        <v>57</v>
      </c>
      <c r="C63" s="14" t="s">
        <v>213</v>
      </c>
      <c r="D63" s="25" t="s">
        <v>214</v>
      </c>
      <c r="E63" s="15"/>
      <c r="F63" s="15"/>
      <c r="G63" s="15"/>
      <c r="H63" s="15"/>
    </row>
    <row r="64" customFormat="false" ht="30" hidden="false" customHeight="true" outlineLevel="0" collapsed="false">
      <c r="A64" s="16" t="n">
        <v>58</v>
      </c>
      <c r="B64" s="26"/>
      <c r="C64" s="19" t="s">
        <v>215</v>
      </c>
      <c r="D64" s="27" t="s">
        <v>216</v>
      </c>
      <c r="E64" s="20"/>
      <c r="F64" s="20"/>
      <c r="G64" s="20"/>
      <c r="H64" s="20"/>
    </row>
    <row r="65" customFormat="false" ht="30" hidden="false" customHeight="true" outlineLevel="0" collapsed="false">
      <c r="A65" s="11" t="n">
        <v>59</v>
      </c>
      <c r="C65" s="14" t="s">
        <v>217</v>
      </c>
      <c r="D65" s="25" t="s">
        <v>218</v>
      </c>
      <c r="E65" s="15"/>
      <c r="F65" s="15"/>
      <c r="G65" s="15"/>
      <c r="H65" s="15"/>
    </row>
    <row r="66" customFormat="false" ht="30" hidden="false" customHeight="true" outlineLevel="0" collapsed="false">
      <c r="A66" s="16" t="n">
        <v>60</v>
      </c>
      <c r="B66" s="28" t="s">
        <v>219</v>
      </c>
      <c r="C66" s="19" t="s">
        <v>220</v>
      </c>
      <c r="D66" s="27" t="s">
        <v>221</v>
      </c>
      <c r="E66" s="20"/>
      <c r="F66" s="20"/>
      <c r="G66" s="20"/>
      <c r="H66" s="20"/>
    </row>
    <row r="67" customFormat="false" ht="30" hidden="false" customHeight="true" outlineLevel="0" collapsed="false">
      <c r="A67" s="11" t="n">
        <v>61</v>
      </c>
      <c r="C67" s="14" t="s">
        <v>222</v>
      </c>
      <c r="D67" s="25" t="s">
        <v>223</v>
      </c>
      <c r="E67" s="15"/>
      <c r="F67" s="15"/>
      <c r="G67" s="15"/>
      <c r="H67" s="15"/>
    </row>
    <row r="68" customFormat="false" ht="30" hidden="false" customHeight="true" outlineLevel="0" collapsed="false">
      <c r="A68" s="16" t="n">
        <v>62</v>
      </c>
      <c r="B68" s="26"/>
      <c r="C68" s="19" t="s">
        <v>224</v>
      </c>
      <c r="D68" s="27" t="s">
        <v>225</v>
      </c>
      <c r="E68" s="20"/>
      <c r="F68" s="20"/>
      <c r="G68" s="20"/>
      <c r="H68" s="20"/>
    </row>
    <row r="69" customFormat="false" ht="30" hidden="false" customHeight="true" outlineLevel="0" collapsed="false">
      <c r="A69" s="11" t="n">
        <v>63</v>
      </c>
      <c r="C69" s="14" t="s">
        <v>226</v>
      </c>
      <c r="D69" s="25" t="s">
        <v>227</v>
      </c>
      <c r="E69" s="15"/>
      <c r="F69" s="15"/>
      <c r="G69" s="15"/>
      <c r="H69" s="15"/>
    </row>
    <row r="70" customFormat="false" ht="30" hidden="false" customHeight="true" outlineLevel="0" collapsed="false">
      <c r="A70" s="16" t="n">
        <v>64</v>
      </c>
      <c r="B70" s="26"/>
      <c r="C70" s="19" t="s">
        <v>228</v>
      </c>
      <c r="D70" s="27" t="s">
        <v>229</v>
      </c>
      <c r="E70" s="20"/>
      <c r="F70" s="20"/>
      <c r="G70" s="20"/>
      <c r="H70" s="20"/>
    </row>
    <row r="71" customFormat="false" ht="30" hidden="false" customHeight="true" outlineLevel="0" collapsed="false">
      <c r="A71" s="11" t="n">
        <v>65</v>
      </c>
      <c r="B71" s="24" t="s">
        <v>230</v>
      </c>
      <c r="C71" s="14" t="s">
        <v>231</v>
      </c>
      <c r="D71" s="25" t="s">
        <v>232</v>
      </c>
      <c r="E71" s="15"/>
      <c r="F71" s="15"/>
      <c r="G71" s="15"/>
      <c r="H71" s="15"/>
    </row>
    <row r="72" customFormat="false" ht="30" hidden="false" customHeight="true" outlineLevel="0" collapsed="false">
      <c r="A72" s="16" t="n">
        <v>66</v>
      </c>
      <c r="B72" s="26"/>
      <c r="C72" s="19" t="s">
        <v>233</v>
      </c>
      <c r="D72" s="27" t="s">
        <v>234</v>
      </c>
      <c r="E72" s="20"/>
      <c r="F72" s="20"/>
      <c r="G72" s="20"/>
      <c r="H72" s="20"/>
    </row>
    <row r="73" customFormat="false" ht="30" hidden="false" customHeight="true" outlineLevel="0" collapsed="false">
      <c r="A73" s="11" t="n">
        <v>67</v>
      </c>
      <c r="C73" s="14" t="s">
        <v>235</v>
      </c>
      <c r="D73" s="25" t="s">
        <v>236</v>
      </c>
      <c r="E73" s="15"/>
      <c r="F73" s="15"/>
      <c r="G73" s="15"/>
      <c r="H73" s="15"/>
    </row>
    <row r="74" customFormat="false" ht="30" hidden="false" customHeight="true" outlineLevel="0" collapsed="false">
      <c r="A74" s="16" t="n">
        <v>68</v>
      </c>
      <c r="B74" s="26"/>
      <c r="C74" s="19" t="s">
        <v>237</v>
      </c>
      <c r="D74" s="27" t="s">
        <v>238</v>
      </c>
      <c r="E74" s="20"/>
      <c r="F74" s="20"/>
      <c r="G74" s="20"/>
      <c r="H74" s="20"/>
    </row>
    <row r="75" customFormat="false" ht="30" hidden="false" customHeight="true" outlineLevel="0" collapsed="false">
      <c r="A75" s="11" t="n">
        <v>69</v>
      </c>
      <c r="C75" s="14" t="s">
        <v>239</v>
      </c>
      <c r="D75" s="25" t="s">
        <v>240</v>
      </c>
      <c r="E75" s="15"/>
      <c r="F75" s="15"/>
      <c r="G75" s="15"/>
      <c r="H75" s="15"/>
    </row>
    <row r="76" customFormat="false" ht="30" hidden="false" customHeight="true" outlineLevel="0" collapsed="false">
      <c r="A76" s="16" t="n">
        <v>70</v>
      </c>
      <c r="B76" s="26"/>
      <c r="C76" s="19" t="s">
        <v>241</v>
      </c>
      <c r="D76" s="27" t="s">
        <v>242</v>
      </c>
      <c r="E76" s="20"/>
      <c r="F76" s="20"/>
      <c r="G76" s="20"/>
      <c r="H76" s="20"/>
    </row>
    <row r="77" customFormat="false" ht="30" hidden="false" customHeight="true" outlineLevel="0" collapsed="false">
      <c r="A77" s="11" t="n">
        <v>71</v>
      </c>
      <c r="B77" s="24" t="s">
        <v>243</v>
      </c>
      <c r="C77" s="14" t="s">
        <v>244</v>
      </c>
      <c r="D77" s="25" t="s">
        <v>245</v>
      </c>
      <c r="E77" s="15"/>
      <c r="F77" s="15"/>
      <c r="G77" s="15"/>
      <c r="H77" s="15"/>
    </row>
    <row r="78" customFormat="false" ht="30" hidden="false" customHeight="true" outlineLevel="0" collapsed="false">
      <c r="A78" s="16" t="n">
        <v>72</v>
      </c>
      <c r="B78" s="26"/>
      <c r="C78" s="19" t="s">
        <v>246</v>
      </c>
      <c r="D78" s="27" t="s">
        <v>247</v>
      </c>
      <c r="E78" s="20"/>
      <c r="F78" s="20"/>
      <c r="G78" s="20"/>
      <c r="H78" s="20"/>
    </row>
    <row r="79" customFormat="false" ht="30" hidden="false" customHeight="true" outlineLevel="0" collapsed="false">
      <c r="A79" s="11" t="n">
        <v>73</v>
      </c>
      <c r="C79" s="14" t="s">
        <v>248</v>
      </c>
      <c r="D79" s="25" t="s">
        <v>249</v>
      </c>
      <c r="E79" s="15"/>
      <c r="F79" s="15"/>
      <c r="G79" s="15"/>
      <c r="H79" s="15"/>
    </row>
    <row r="80" customFormat="false" ht="30" hidden="false" customHeight="true" outlineLevel="0" collapsed="false">
      <c r="A80" s="16" t="n">
        <v>74</v>
      </c>
      <c r="B80" s="26"/>
      <c r="C80" s="19" t="s">
        <v>250</v>
      </c>
      <c r="D80" s="27" t="s">
        <v>251</v>
      </c>
      <c r="E80" s="20"/>
      <c r="F80" s="20"/>
      <c r="G80" s="20"/>
      <c r="H80" s="20"/>
    </row>
    <row r="81" customFormat="false" ht="30" hidden="false" customHeight="true" outlineLevel="0" collapsed="false">
      <c r="A81" s="11" t="n">
        <v>75</v>
      </c>
      <c r="C81" s="14" t="s">
        <v>252</v>
      </c>
      <c r="D81" s="25" t="s">
        <v>253</v>
      </c>
      <c r="E81" s="15"/>
      <c r="F81" s="15"/>
      <c r="G81" s="15"/>
      <c r="H81" s="15"/>
    </row>
    <row r="82" customFormat="false" ht="30" hidden="false" customHeight="true" outlineLevel="0" collapsed="false">
      <c r="A82" s="16" t="n">
        <v>76</v>
      </c>
      <c r="B82" s="28" t="s">
        <v>254</v>
      </c>
      <c r="C82" s="19" t="s">
        <v>255</v>
      </c>
      <c r="D82" s="27" t="s">
        <v>256</v>
      </c>
      <c r="E82" s="20"/>
      <c r="F82" s="20"/>
      <c r="G82" s="20"/>
      <c r="H82" s="20"/>
    </row>
    <row r="83" customFormat="false" ht="30" hidden="false" customHeight="true" outlineLevel="0" collapsed="false">
      <c r="A83" s="11" t="n">
        <v>77</v>
      </c>
      <c r="C83" s="14" t="s">
        <v>257</v>
      </c>
      <c r="D83" s="25" t="s">
        <v>258</v>
      </c>
      <c r="E83" s="15"/>
      <c r="F83" s="15"/>
      <c r="G83" s="15"/>
      <c r="H83" s="15"/>
    </row>
    <row r="84" customFormat="false" ht="30" hidden="false" customHeight="true" outlineLevel="0" collapsed="false">
      <c r="A84" s="16" t="n">
        <v>78</v>
      </c>
      <c r="B84" s="26"/>
      <c r="C84" s="19" t="s">
        <v>259</v>
      </c>
      <c r="D84" s="27" t="s">
        <v>260</v>
      </c>
      <c r="E84" s="20"/>
      <c r="F84" s="20"/>
      <c r="G84" s="20"/>
      <c r="H84" s="20"/>
    </row>
    <row r="85" customFormat="false" ht="30" hidden="false" customHeight="true" outlineLevel="0" collapsed="false">
      <c r="A85" s="11" t="n">
        <v>79</v>
      </c>
      <c r="C85" s="14" t="s">
        <v>261</v>
      </c>
      <c r="D85" s="25" t="s">
        <v>262</v>
      </c>
      <c r="E85" s="15"/>
      <c r="F85" s="15"/>
      <c r="G85" s="15"/>
      <c r="H85" s="15"/>
    </row>
    <row r="86" customFormat="false" ht="30" hidden="false" customHeight="true" outlineLevel="0" collapsed="false">
      <c r="A86" s="16" t="n">
        <v>80</v>
      </c>
      <c r="B86" s="26"/>
      <c r="C86" s="19" t="s">
        <v>263</v>
      </c>
      <c r="D86" s="27" t="s">
        <v>264</v>
      </c>
      <c r="E86" s="20"/>
      <c r="F86" s="20"/>
      <c r="G86" s="20"/>
      <c r="H86" s="20"/>
    </row>
    <row r="88" customFormat="false" ht="15" hidden="false" customHeight="true" outlineLevel="0" collapsed="false">
      <c r="C88" s="23" t="s">
        <v>265</v>
      </c>
      <c r="D88" s="23"/>
      <c r="E88" s="23"/>
    </row>
  </sheetData>
  <autoFilter ref="A6:H86"/>
  <mergeCells count="1">
    <mergeCell ref="C88:E88"/>
  </mergeCells>
  <dataValidations count="1">
    <dataValidation allowBlank="true" errorStyle="stop" operator="between" showDropDown="false" showErrorMessage="false" showInputMessage="false" sqref="G7:G86" type="list">
      <formula1>"Answered,Partial,Weak,Refused,Not asked"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6" min="2" style="1" width="18"/>
    <col collapsed="false" customWidth="true" hidden="false" outlineLevel="0" max="7" min="7" style="1" width="3"/>
    <col collapsed="false" customWidth="true" hidden="false" outlineLevel="0" max="8" min="8" style="1" width="48"/>
  </cols>
  <sheetData>
    <row r="1" customFormat="false" ht="17.25" hidden="false" customHeight="true" outlineLevel="0" collapsed="false">
      <c r="A1" s="7" t="s">
        <v>266</v>
      </c>
    </row>
    <row r="2" customFormat="false" ht="15" hidden="false" customHeight="true" outlineLevel="0" collapsed="false">
      <c r="A2" s="4" t="s">
        <v>267</v>
      </c>
    </row>
    <row r="4" customFormat="false" ht="15" hidden="false" customHeight="true" outlineLevel="0" collapsed="false">
      <c r="H4" s="5" t="s">
        <v>268</v>
      </c>
    </row>
    <row r="5" customFormat="false" ht="27.75" hidden="false" customHeight="true" outlineLevel="0" collapsed="false">
      <c r="A5" s="9" t="s">
        <v>269</v>
      </c>
      <c r="B5" s="10" t="s">
        <v>270</v>
      </c>
      <c r="C5" s="10" t="s">
        <v>271</v>
      </c>
      <c r="D5" s="10" t="s">
        <v>272</v>
      </c>
      <c r="E5" s="10" t="s">
        <v>273</v>
      </c>
      <c r="F5" s="10" t="s">
        <v>274</v>
      </c>
      <c r="H5" s="29" t="s">
        <v>275</v>
      </c>
    </row>
    <row r="6" customFormat="false" ht="19.5" hidden="false" customHeight="true" outlineLevel="0" collapsed="false">
      <c r="A6" s="30" t="s">
        <v>276</v>
      </c>
      <c r="B6" s="20"/>
      <c r="C6" s="20"/>
      <c r="D6" s="20"/>
      <c r="E6" s="20"/>
      <c r="F6" s="20"/>
      <c r="H6" s="29"/>
    </row>
    <row r="7" customFormat="false" ht="19.5" hidden="false" customHeight="true" outlineLevel="0" collapsed="false">
      <c r="A7" s="31" t="s">
        <v>277</v>
      </c>
      <c r="B7" s="15"/>
      <c r="C7" s="15"/>
      <c r="D7" s="15"/>
      <c r="E7" s="15"/>
      <c r="F7" s="15"/>
      <c r="H7" s="29"/>
    </row>
    <row r="8" customFormat="false" ht="19.5" hidden="false" customHeight="true" outlineLevel="0" collapsed="false">
      <c r="A8" s="30" t="s">
        <v>278</v>
      </c>
      <c r="B8" s="20"/>
      <c r="C8" s="20"/>
      <c r="D8" s="20"/>
      <c r="E8" s="20"/>
      <c r="F8" s="20"/>
      <c r="H8" s="29"/>
    </row>
    <row r="9" customFormat="false" ht="19.5" hidden="false" customHeight="true" outlineLevel="0" collapsed="false">
      <c r="A9" s="31" t="s">
        <v>279</v>
      </c>
      <c r="B9" s="15"/>
      <c r="C9" s="15"/>
      <c r="D9" s="15"/>
      <c r="E9" s="15"/>
      <c r="F9" s="15"/>
      <c r="H9" s="29"/>
    </row>
    <row r="10" customFormat="false" ht="19.5" hidden="false" customHeight="true" outlineLevel="0" collapsed="false">
      <c r="A10" s="30" t="s">
        <v>280</v>
      </c>
      <c r="B10" s="20"/>
      <c r="C10" s="20"/>
      <c r="D10" s="20"/>
      <c r="E10" s="20"/>
      <c r="F10" s="20"/>
      <c r="H10" s="29"/>
    </row>
    <row r="11" customFormat="false" ht="19.5" hidden="false" customHeight="true" outlineLevel="0" collapsed="false">
      <c r="A11" s="31" t="s">
        <v>281</v>
      </c>
      <c r="B11" s="15"/>
      <c r="C11" s="15"/>
      <c r="D11" s="15"/>
      <c r="E11" s="15"/>
      <c r="F11" s="15"/>
      <c r="H11" s="29"/>
    </row>
    <row r="12" customFormat="false" ht="19.5" hidden="false" customHeight="true" outlineLevel="0" collapsed="false">
      <c r="A12" s="30" t="s">
        <v>282</v>
      </c>
      <c r="B12" s="20"/>
      <c r="C12" s="20"/>
      <c r="D12" s="20"/>
      <c r="E12" s="20"/>
      <c r="F12" s="20"/>
      <c r="H12" s="29"/>
    </row>
    <row r="13" customFormat="false" ht="19.5" hidden="false" customHeight="true" outlineLevel="0" collapsed="false">
      <c r="A13" s="31" t="s">
        <v>283</v>
      </c>
      <c r="B13" s="15"/>
      <c r="C13" s="15"/>
      <c r="D13" s="15"/>
      <c r="E13" s="15"/>
      <c r="F13" s="15"/>
      <c r="H13" s="29"/>
    </row>
    <row r="14" customFormat="false" ht="19.5" hidden="false" customHeight="true" outlineLevel="0" collapsed="false">
      <c r="A14" s="30" t="s">
        <v>284</v>
      </c>
      <c r="B14" s="20"/>
      <c r="C14" s="20"/>
      <c r="D14" s="20"/>
      <c r="E14" s="20"/>
      <c r="F14" s="20"/>
      <c r="H14" s="29"/>
    </row>
    <row r="15" customFormat="false" ht="19.5" hidden="false" customHeight="true" outlineLevel="0" collapsed="false">
      <c r="A15" s="31" t="s">
        <v>285</v>
      </c>
      <c r="B15" s="15"/>
      <c r="C15" s="15"/>
      <c r="D15" s="15"/>
      <c r="E15" s="15"/>
      <c r="F15" s="15"/>
      <c r="H15" s="29"/>
    </row>
    <row r="16" customFormat="false" ht="19.5" hidden="false" customHeight="true" outlineLevel="0" collapsed="false">
      <c r="A16" s="30" t="s">
        <v>286</v>
      </c>
      <c r="B16" s="20"/>
      <c r="C16" s="20"/>
      <c r="D16" s="20"/>
      <c r="E16" s="20"/>
      <c r="F16" s="20"/>
      <c r="H16" s="29"/>
    </row>
    <row r="17" customFormat="false" ht="19.5" hidden="false" customHeight="true" outlineLevel="0" collapsed="false">
      <c r="A17" s="31" t="s">
        <v>287</v>
      </c>
      <c r="B17" s="15"/>
      <c r="C17" s="15"/>
      <c r="D17" s="15"/>
      <c r="E17" s="15"/>
      <c r="F17" s="15"/>
      <c r="H17" s="29"/>
    </row>
    <row r="18" customFormat="false" ht="19.5" hidden="false" customHeight="true" outlineLevel="0" collapsed="false">
      <c r="A18" s="30" t="s">
        <v>288</v>
      </c>
      <c r="B18" s="20"/>
      <c r="C18" s="20"/>
      <c r="D18" s="20"/>
      <c r="E18" s="20"/>
      <c r="F18" s="20"/>
      <c r="H18" s="29"/>
    </row>
    <row r="19" customFormat="false" ht="19.5" hidden="false" customHeight="true" outlineLevel="0" collapsed="false">
      <c r="A19" s="31" t="s">
        <v>289</v>
      </c>
      <c r="B19" s="15"/>
      <c r="C19" s="15"/>
      <c r="D19" s="15"/>
      <c r="E19" s="15"/>
      <c r="F19" s="15"/>
      <c r="H19" s="29"/>
    </row>
    <row r="20" customFormat="false" ht="19.5" hidden="false" customHeight="true" outlineLevel="0" collapsed="false">
      <c r="A20" s="30" t="s">
        <v>290</v>
      </c>
      <c r="B20" s="20"/>
      <c r="C20" s="20"/>
      <c r="D20" s="20"/>
      <c r="E20" s="20"/>
      <c r="F20" s="20"/>
      <c r="H20" s="29"/>
    </row>
    <row r="21" customFormat="false" ht="19.5" hidden="false" customHeight="true" outlineLevel="0" collapsed="false">
      <c r="A21" s="31" t="s">
        <v>291</v>
      </c>
      <c r="B21" s="15"/>
      <c r="C21" s="15"/>
      <c r="D21" s="15"/>
      <c r="E21" s="15"/>
      <c r="F21" s="15"/>
      <c r="H21" s="29"/>
    </row>
    <row r="22" customFormat="false" ht="19.5" hidden="false" customHeight="true" outlineLevel="0" collapsed="false">
      <c r="A22" s="30" t="s">
        <v>292</v>
      </c>
      <c r="B22" s="20"/>
      <c r="C22" s="20"/>
      <c r="D22" s="20"/>
      <c r="E22" s="20"/>
      <c r="F22" s="20"/>
      <c r="H22" s="29"/>
    </row>
    <row r="23" customFormat="false" ht="19.5" hidden="false" customHeight="true" outlineLevel="0" collapsed="false">
      <c r="A23" s="31" t="s">
        <v>293</v>
      </c>
      <c r="B23" s="15"/>
      <c r="C23" s="15"/>
      <c r="D23" s="15"/>
      <c r="E23" s="15"/>
      <c r="F23" s="15"/>
      <c r="H23" s="29"/>
    </row>
    <row r="24" customFormat="false" ht="19.5" hidden="false" customHeight="true" outlineLevel="0" collapsed="false">
      <c r="A24" s="30" t="s">
        <v>294</v>
      </c>
      <c r="B24" s="20"/>
      <c r="C24" s="20"/>
      <c r="D24" s="20"/>
      <c r="E24" s="20"/>
      <c r="F24" s="20"/>
      <c r="H24" s="29"/>
    </row>
    <row r="25" customFormat="false" ht="19.5" hidden="false" customHeight="true" outlineLevel="0" collapsed="false">
      <c r="A25" s="31" t="s">
        <v>295</v>
      </c>
      <c r="B25" s="15"/>
      <c r="C25" s="15"/>
      <c r="D25" s="15"/>
      <c r="E25" s="15"/>
      <c r="F25" s="15"/>
      <c r="H25" s="29"/>
    </row>
    <row r="26" customFormat="false" ht="19.5" hidden="false" customHeight="true" outlineLevel="0" collapsed="false">
      <c r="A26" s="30" t="s">
        <v>296</v>
      </c>
      <c r="B26" s="20"/>
      <c r="C26" s="20"/>
      <c r="D26" s="20"/>
      <c r="E26" s="20"/>
      <c r="F26" s="20"/>
      <c r="H26" s="29"/>
    </row>
    <row r="27" customFormat="false" ht="19.5" hidden="false" customHeight="true" outlineLevel="0" collapsed="false">
      <c r="A27" s="31" t="s">
        <v>297</v>
      </c>
      <c r="B27" s="15"/>
      <c r="C27" s="15"/>
      <c r="D27" s="15"/>
      <c r="E27" s="15"/>
      <c r="F27" s="15"/>
    </row>
    <row r="28" customFormat="false" ht="19.5" hidden="false" customHeight="true" outlineLevel="0" collapsed="false">
      <c r="A28" s="30" t="s">
        <v>298</v>
      </c>
      <c r="B28" s="20"/>
      <c r="C28" s="20"/>
      <c r="D28" s="20"/>
      <c r="E28" s="20"/>
      <c r="F28" s="20"/>
    </row>
    <row r="29" customFormat="false" ht="19.5" hidden="false" customHeight="true" outlineLevel="0" collapsed="false">
      <c r="A29" s="31" t="s">
        <v>299</v>
      </c>
      <c r="B29" s="15"/>
      <c r="C29" s="15"/>
      <c r="D29" s="15"/>
      <c r="E29" s="15"/>
      <c r="F29" s="15"/>
    </row>
    <row r="30" customFormat="false" ht="19.5" hidden="false" customHeight="true" outlineLevel="0" collapsed="false">
      <c r="A30" s="30" t="s">
        <v>300</v>
      </c>
      <c r="B30" s="20"/>
      <c r="C30" s="20"/>
      <c r="D30" s="20"/>
      <c r="E30" s="20"/>
      <c r="F30" s="20"/>
    </row>
    <row r="31" customFormat="false" ht="19.5" hidden="false" customHeight="true" outlineLevel="0" collapsed="false">
      <c r="A31" s="31" t="s">
        <v>301</v>
      </c>
      <c r="B31" s="15"/>
      <c r="C31" s="15"/>
      <c r="D31" s="15"/>
      <c r="E31" s="15"/>
      <c r="F31" s="15"/>
    </row>
    <row r="32" customFormat="false" ht="19.5" hidden="false" customHeight="true" outlineLevel="0" collapsed="false">
      <c r="A32" s="30" t="s">
        <v>302</v>
      </c>
      <c r="B32" s="20"/>
      <c r="C32" s="20"/>
      <c r="D32" s="20"/>
      <c r="E32" s="20"/>
      <c r="F32" s="20"/>
    </row>
    <row r="33" customFormat="false" ht="19.5" hidden="false" customHeight="true" outlineLevel="0" collapsed="false">
      <c r="A33" s="31" t="s">
        <v>303</v>
      </c>
      <c r="B33" s="15"/>
      <c r="C33" s="15"/>
      <c r="D33" s="15"/>
      <c r="E33" s="15"/>
      <c r="F33" s="15"/>
    </row>
    <row r="34" customFormat="false" ht="19.5" hidden="false" customHeight="true" outlineLevel="0" collapsed="false">
      <c r="A34" s="30" t="s">
        <v>304</v>
      </c>
      <c r="B34" s="20"/>
      <c r="C34" s="20"/>
      <c r="D34" s="20"/>
      <c r="E34" s="20"/>
      <c r="F34" s="20"/>
    </row>
    <row r="35" customFormat="false" ht="19.5" hidden="false" customHeight="true" outlineLevel="0" collapsed="false">
      <c r="A35" s="31" t="s">
        <v>305</v>
      </c>
      <c r="B35" s="15"/>
      <c r="C35" s="15"/>
      <c r="D35" s="15"/>
      <c r="E35" s="15"/>
      <c r="F35" s="15"/>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58"/>
    <col collapsed="false" customWidth="true" hidden="false" outlineLevel="0" max="4" min="3" style="1" width="20"/>
    <col collapsed="false" customWidth="true" hidden="false" outlineLevel="0" max="5" min="5" style="1" width="16"/>
    <col collapsed="false" customWidth="true" hidden="false" outlineLevel="0" max="6" min="6" style="1" width="14"/>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306</v>
      </c>
    </row>
    <row r="2" customFormat="false" ht="15" hidden="false" customHeight="true" outlineLevel="0" collapsed="false">
      <c r="A2" s="4" t="s">
        <v>307</v>
      </c>
    </row>
    <row r="4" customFormat="false" ht="15" hidden="false" customHeight="true" outlineLevel="0" collapsed="false">
      <c r="H4" s="5" t="s">
        <v>308</v>
      </c>
    </row>
    <row r="5" customFormat="false" ht="27.75" hidden="false" customHeight="true" outlineLevel="0" collapsed="false">
      <c r="A5" s="9" t="s">
        <v>17</v>
      </c>
      <c r="B5" s="10" t="s">
        <v>309</v>
      </c>
      <c r="C5" s="10" t="s">
        <v>310</v>
      </c>
      <c r="D5" s="10" t="s">
        <v>311</v>
      </c>
      <c r="E5" s="10" t="s">
        <v>312</v>
      </c>
      <c r="F5" s="10" t="s">
        <v>313</v>
      </c>
      <c r="H5" s="29" t="s">
        <v>314</v>
      </c>
    </row>
    <row r="6" customFormat="false" ht="24" hidden="false" customHeight="true" outlineLevel="0" collapsed="false">
      <c r="A6" s="16" t="n">
        <v>1</v>
      </c>
      <c r="B6" s="19" t="s">
        <v>315</v>
      </c>
      <c r="C6" s="32"/>
      <c r="D6" s="32"/>
      <c r="E6" s="33" t="str">
        <f aca="false">IF(OR(C6="",D6=""),"",C6-D6)</f>
        <v/>
      </c>
      <c r="F6" s="34" t="str">
        <f aca="false">IF(OR(C6="",D6=""),"",IF(ABS(E6)&lt;0.5,"ties","OUT BY "&amp;TEXT(E6,"#,##0")))</f>
        <v/>
      </c>
      <c r="H6" s="29"/>
    </row>
    <row r="7" customFormat="false" ht="24" hidden="false" customHeight="true" outlineLevel="0" collapsed="false">
      <c r="A7" s="11" t="n">
        <v>2</v>
      </c>
      <c r="B7" s="14" t="s">
        <v>316</v>
      </c>
      <c r="C7" s="35"/>
      <c r="D7" s="35"/>
      <c r="E7" s="36" t="str">
        <f aca="false">IF(OR(C7="",D7=""),"",C7-D7)</f>
        <v/>
      </c>
      <c r="F7" s="37" t="str">
        <f aca="false">IF(OR(C7="",D7=""),"",IF(ABS(E7)&lt;0.5,"ties","OUT BY "&amp;TEXT(E7,"#,##0")))</f>
        <v/>
      </c>
      <c r="H7" s="29"/>
    </row>
    <row r="8" customFormat="false" ht="24" hidden="false" customHeight="true" outlineLevel="0" collapsed="false">
      <c r="A8" s="16" t="n">
        <v>3</v>
      </c>
      <c r="B8" s="19" t="s">
        <v>317</v>
      </c>
      <c r="C8" s="32"/>
      <c r="D8" s="32"/>
      <c r="E8" s="33" t="str">
        <f aca="false">IF(OR(C8="",D8=""),"",C8-D8)</f>
        <v/>
      </c>
      <c r="F8" s="34" t="str">
        <f aca="false">IF(OR(C8="",D8=""),"",IF(ABS(E8)&lt;0.5,"ties","OUT BY "&amp;TEXT(E8,"#,##0")))</f>
        <v/>
      </c>
      <c r="H8" s="29"/>
    </row>
    <row r="9" customFormat="false" ht="24" hidden="false" customHeight="true" outlineLevel="0" collapsed="false">
      <c r="A9" s="11" t="n">
        <v>4</v>
      </c>
      <c r="B9" s="14" t="s">
        <v>318</v>
      </c>
      <c r="C9" s="35"/>
      <c r="D9" s="35"/>
      <c r="E9" s="36" t="str">
        <f aca="false">IF(OR(C9="",D9=""),"",C9-D9)</f>
        <v/>
      </c>
      <c r="F9" s="37" t="str">
        <f aca="false">IF(OR(C9="",D9=""),"",IF(ABS(E9)&lt;0.5,"ties","OUT BY "&amp;TEXT(E9,"#,##0")))</f>
        <v/>
      </c>
      <c r="H9" s="29"/>
    </row>
    <row r="10" customFormat="false" ht="24" hidden="false" customHeight="true" outlineLevel="0" collapsed="false">
      <c r="A10" s="16" t="n">
        <v>5</v>
      </c>
      <c r="B10" s="19" t="s">
        <v>319</v>
      </c>
      <c r="C10" s="32"/>
      <c r="D10" s="32"/>
      <c r="E10" s="33" t="str">
        <f aca="false">IF(OR(C10="",D10=""),"",C10-D10)</f>
        <v/>
      </c>
      <c r="F10" s="34" t="str">
        <f aca="false">IF(OR(C10="",D10=""),"",IF(ABS(E10)&lt;0.5,"ties","OUT BY "&amp;TEXT(E10,"#,##0")))</f>
        <v/>
      </c>
      <c r="H10" s="29"/>
    </row>
    <row r="11" customFormat="false" ht="24" hidden="false" customHeight="true" outlineLevel="0" collapsed="false">
      <c r="A11" s="11" t="n">
        <v>6</v>
      </c>
      <c r="B11" s="14" t="s">
        <v>320</v>
      </c>
      <c r="C11" s="35"/>
      <c r="D11" s="35"/>
      <c r="E11" s="36" t="str">
        <f aca="false">IF(OR(C11="",D11=""),"",C11-D11)</f>
        <v/>
      </c>
      <c r="F11" s="37" t="str">
        <f aca="false">IF(OR(C11="",D11=""),"",IF(ABS(E11)&lt;0.5,"ties","OUT BY "&amp;TEXT(E11,"#,##0")))</f>
        <v/>
      </c>
      <c r="H11" s="29"/>
    </row>
    <row r="12" customFormat="false" ht="24" hidden="false" customHeight="true" outlineLevel="0" collapsed="false">
      <c r="A12" s="16" t="n">
        <v>7</v>
      </c>
      <c r="B12" s="19" t="s">
        <v>321</v>
      </c>
      <c r="C12" s="32"/>
      <c r="D12" s="32"/>
      <c r="E12" s="33" t="str">
        <f aca="false">IF(OR(C12="",D12=""),"",C12-D12)</f>
        <v/>
      </c>
      <c r="F12" s="34" t="str">
        <f aca="false">IF(OR(C12="",D12=""),"",IF(ABS(E12)&lt;0.5,"ties","OUT BY "&amp;TEXT(E12,"#,##0")))</f>
        <v/>
      </c>
      <c r="H12" s="29"/>
    </row>
    <row r="13" customFormat="false" ht="24" hidden="false" customHeight="true" outlineLevel="0" collapsed="false">
      <c r="A13" s="11" t="n">
        <v>8</v>
      </c>
      <c r="B13" s="14" t="s">
        <v>322</v>
      </c>
      <c r="C13" s="35"/>
      <c r="D13" s="35"/>
      <c r="E13" s="36" t="str">
        <f aca="false">IF(OR(C13="",D13=""),"",C13-D13)</f>
        <v/>
      </c>
      <c r="F13" s="37" t="str">
        <f aca="false">IF(OR(C13="",D13=""),"",IF(ABS(E13)&lt;0.5,"ties","OUT BY "&amp;TEXT(E13,"#,##0")))</f>
        <v/>
      </c>
      <c r="H13" s="29"/>
    </row>
    <row r="14" customFormat="false" ht="24" hidden="false" customHeight="true" outlineLevel="0" collapsed="false">
      <c r="A14" s="16" t="n">
        <v>9</v>
      </c>
      <c r="B14" s="19" t="s">
        <v>323</v>
      </c>
      <c r="C14" s="32"/>
      <c r="D14" s="32"/>
      <c r="E14" s="33" t="str">
        <f aca="false">IF(OR(C14="",D14=""),"",C14-D14)</f>
        <v/>
      </c>
      <c r="F14" s="34" t="str">
        <f aca="false">IF(OR(C14="",D14=""),"",IF(ABS(E14)&lt;0.5,"ties","OUT BY "&amp;TEXT(E14,"#,##0")))</f>
        <v/>
      </c>
      <c r="H14" s="29"/>
    </row>
    <row r="15" customFormat="false" ht="24" hidden="false" customHeight="true" outlineLevel="0" collapsed="false">
      <c r="A15" s="11" t="n">
        <v>10</v>
      </c>
      <c r="B15" s="14" t="s">
        <v>324</v>
      </c>
      <c r="C15" s="35"/>
      <c r="D15" s="35"/>
      <c r="E15" s="36" t="str">
        <f aca="false">IF(OR(C15="",D15=""),"",C15-D15)</f>
        <v/>
      </c>
      <c r="F15" s="37" t="str">
        <f aca="false">IF(OR(C15="",D15=""),"",IF(ABS(E15)&lt;0.5,"ties","OUT BY "&amp;TEXT(E15,"#,##0")))</f>
        <v/>
      </c>
      <c r="H15" s="29"/>
    </row>
    <row r="16" customFormat="false" ht="24" hidden="false" customHeight="true" outlineLevel="0" collapsed="false">
      <c r="A16" s="16" t="n">
        <v>11</v>
      </c>
      <c r="B16" s="19" t="s">
        <v>325</v>
      </c>
      <c r="C16" s="32"/>
      <c r="D16" s="32"/>
      <c r="E16" s="33" t="str">
        <f aca="false">IF(OR(C16="",D16=""),"",C16-D16)</f>
        <v/>
      </c>
      <c r="F16" s="34" t="str">
        <f aca="false">IF(OR(C16="",D16=""),"",IF(ABS(E16)&lt;0.5,"ties","OUT BY "&amp;TEXT(E16,"#,##0")))</f>
        <v/>
      </c>
      <c r="H16" s="29"/>
    </row>
    <row r="17" customFormat="false" ht="24" hidden="false" customHeight="true" outlineLevel="0" collapsed="false">
      <c r="A17" s="11" t="n">
        <v>12</v>
      </c>
      <c r="B17" s="14" t="s">
        <v>326</v>
      </c>
      <c r="C17" s="35"/>
      <c r="D17" s="35"/>
      <c r="E17" s="36" t="str">
        <f aca="false">IF(OR(C17="",D17=""),"",C17-D17)</f>
        <v/>
      </c>
      <c r="F17" s="37" t="str">
        <f aca="false">IF(OR(C17="",D17=""),"",IF(ABS(E17)&lt;0.5,"ties","OUT BY "&amp;TEXT(E17,"#,##0")))</f>
        <v/>
      </c>
      <c r="H17" s="29"/>
    </row>
    <row r="18" customFormat="false" ht="15" hidden="false" customHeight="true" outlineLevel="0" collapsed="false">
      <c r="H18" s="29"/>
    </row>
    <row r="19" customFormat="false" ht="15" hidden="false" customHeight="true" outlineLevel="0" collapsed="false">
      <c r="B19" s="13" t="s">
        <v>327</v>
      </c>
      <c r="C19" s="22" t="n">
        <f aca="false">COUNT(C6:C17)</f>
        <v>0</v>
      </c>
      <c r="H19" s="29"/>
    </row>
    <row r="20" customFormat="false" ht="15" hidden="false" customHeight="true" outlineLevel="0" collapsed="false">
      <c r="B20" s="13" t="s">
        <v>328</v>
      </c>
      <c r="C20" s="22" t="n">
        <f aca="false">COUNTIF(F6:F17,"ties")</f>
        <v>0</v>
      </c>
      <c r="H20" s="29"/>
    </row>
    <row r="21" customFormat="false" ht="15" hidden="false" customHeight="true" outlineLevel="0" collapsed="false">
      <c r="B21" s="13" t="s">
        <v>329</v>
      </c>
      <c r="C21" s="22" t="n">
        <f aca="false">C19-C20</f>
        <v>0</v>
      </c>
      <c r="H21" s="29"/>
    </row>
    <row r="22" customFormat="false" ht="15" hidden="false" customHeight="true" outlineLevel="0" collapsed="false">
      <c r="H22" s="29"/>
    </row>
    <row r="23" customFormat="false" ht="15" hidden="false" customHeight="true" outlineLevel="0" collapsed="false">
      <c r="H23" s="29"/>
    </row>
    <row r="24" customFormat="false" ht="15" hidden="false" customHeight="true" outlineLevel="0" collapsed="false">
      <c r="H24" s="29"/>
    </row>
    <row r="25" customFormat="false" ht="15" hidden="false" customHeight="true" outlineLevel="0" collapsed="false">
      <c r="H25" s="29"/>
    </row>
    <row r="26" customFormat="false" ht="15" hidden="false" customHeight="true" outlineLevel="0" collapsed="false">
      <c r="H26" s="29"/>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2026-08-20T04:18:41Z</dcterms:created>
  <dc:creator>openpyxl</dc:creator>
  <dc:description/>
  <dc:language>en-US</dc:language>
  <cp:lastModifiedBy/>
  <dcterms:modified xsi:type="dcterms:W3CDTF">2026-09-23T22:08:33Z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