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<sst xmlns="http://schemas.openxmlformats.org/spreadsheetml/2006/main" count="236" uniqueCount="114">
  <si>
    <t xml:space="preserve">Forty questions on How to Read a Private Fund's Financial Statements</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</si>
  <si>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</si>
  <si>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</si>
  <si>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</si>
  <si>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statements (chapters 1 to 6), your position (7 to 9), valuation (10 and 11), fees, carry, expenses, leverage and structures (12 to 16), reading in practice with Appendices A to D (17 to 20),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</si>
  <si>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</si>
  <si>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</si>
  <si>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</si>
  <si>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</si>
  <si>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</si>
  <si>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</si>
  <si>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The statements (ch. 1-6)</t>
  </si>
  <si>
    <t xml:space="preserve">2. Your position (ch. 7-9)</t>
  </si>
  <si>
    <t xml:space="preserve">3. Valuation (ch. 10-11)</t>
  </si>
  <si>
    <t xml:space="preserve">4. Fees to structures (ch. 12-16)</t>
  </si>
  <si>
    <t xml:space="preserve">5. In practice, Appendices A-D</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</si>
  <si>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</si>
  <si>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</si>
  <si>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</si>
  <si>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</si>
  <si>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</si>
  <si>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</si>
  <si>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</si>
  <si>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</si>
  <si>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2: the fund carries 11,860 of accrued carry as a liability and reports net assets of 452,290. What would net assets be under the allocation presentation (thousands)?</t>
  </si>
  <si>
    <t xml:space="preserve">Chapter 2: the fee is 2 per cent a year on invested cost of 412,000, payable quarterly in arrears. What accrual should one quarter show (thousands)?</t>
  </si>
  <si>
    <t xml:space="preserve">Chapter 3: the eight positions cost 412,000 and are carried at 486,300; Alpha cost 62,000 and is carried at 148,000. The multiple of the other seven (two decimals)?</t>
  </si>
  <si>
    <t xml:space="preserve">Chapter 3: the percentage-of-net-assets column sums to 107.52. That tells you  A) That some positions are double counted  B) The size of the fund's liabilities  C) That concentration is excessive  D) An error in the schedule</t>
  </si>
  <si>
    <t xml:space="preserve">Chapter 4: Marchmont, cost 40,000, carried at 92,000, sold for 105,000. What did it add to this year's result (thousands)?</t>
  </si>
  <si>
    <t xml:space="preserve">Chapter 5: a negative carried interest movement in the general partner column is  A) A distribution to the manager  B) A fee rebate to investors  C) An early signal that the marks fell  D) A default being reallocated</t>
  </si>
  <si>
    <t xml:space="preserve">Chapter 6: Fund One sold for 107,000 and paid distributions of 35,000. Coverage of the distribution by realisations (one decimal)?</t>
  </si>
  <si>
    <t xml:space="preserve">Chapter 7: Investor L's year: catch-up 30,000, equalisation (1,150), further call 2,500, distribution (3,000), income 150, expenses (150), realised 4,650, unrealised (2,350), fee (375), carry (345). Closing balance?</t>
  </si>
  <si>
    <t xml:space="preserve">Chapter 7: class net assets close at 445,525. Investor L's share, per cent (two decimals)?</t>
  </si>
  <si>
    <t xml:space="preserve">Chapter 7: L pays 1.50 per cent against the standard 2.00, on 50,000, for half a year. What is the discount worth this year?</t>
  </si>
  <si>
    <t xml:space="preserve">Chapter 7: why is L's share well below its 10 per cent of commitments?  A) The other investors' accounts carry the results of Years 1 to 3, which L never shared  B) The equalisation payment  C) L has funded a smaller share of its commitment than the class  D) L's fee discount</t>
  </si>
  <si>
    <t xml:space="preserve">Chapter 8: the fund calls 20,000; a partner committed 50,000 defaults on its 2,000. The investor holds 10,000 of the 450,000 non-defaulting commitments. Total call, including its share of the shortfall?</t>
  </si>
  <si>
    <t xml:space="preserve">Chapter 8: after period 6 (called 3,944, cumulative recallable 1,100, commitment 10,000), what is the unfunded commitment?</t>
  </si>
  <si>
    <t xml:space="preserve">Chapter 9: of three distributions of 400, which leaves the investor better off by the full 400?  A) Realised gain already in the mark  B) An in-kind distribution  C) Income distributed in the period it arose  D) Recallable return of capital</t>
  </si>
  <si>
    <t xml:space="preserve">Chapter 10: a one-turn change moves fair value by 84,000 after a 15 per cent discount. Aggregate underlying earnings (thousands, nearest hundred)?</t>
  </si>
  <si>
    <t xml:space="preserve">Chapter 10: weighted average multiple 9.2, pre-discount equity 752,900, earnings 98,800. Implied aggregate net debt (thousands, nearest thousand)?</t>
  </si>
  <si>
    <t xml:space="preserve">Chapter 10: at the bottom of the multiple range (7.0) and the average discount, what fair value (thousands, nearest hundred)?</t>
  </si>
  <si>
    <t xml:space="preserve">Chapter 11: comparables 37,920, cash flow 32,100, transaction 42,000, weighted 50/25/25. The mark?</t>
  </si>
  <si>
    <t xml:space="preserve">Chapter 11: a portfolio at 2.5 times enterprise value to equity. A 10 per cent move in enterprise value moves equity by what percentage?</t>
  </si>
  <si>
    <t xml:space="preserve">Chapter 11: marks to model and marks to quotes  A) Are both level one  B) Agree in stressed markets  C) Fail in the same direction  D) Fail in opposite directions</t>
  </si>
  <si>
    <t xml:space="preserve">Chapter 12: gross fee 4,312.50 in year seven; offsets 2,900 at 100 per cent of the fund's 75 per cent share. Net fee?</t>
  </si>
  <si>
    <t xml:space="preserve">Chapter 12: a holding cost 40,000 is marked at 8,000 on a 1.5 per cent cost base. What does a write-down clause save over a five-year tail?</t>
  </si>
  <si>
    <t xml:space="preserve">Chapter 13: liquidation carry 60,000, of which 14,000 already distributed. The accrual?</t>
  </si>
  <si>
    <t xml:space="preserve">Chapter 13: at 2 per cent the investor sees 12,400 gross and 11,480 net. The difference as a percentage of the smaller number (one decimal)?</t>
  </si>
  <si>
    <t xml:space="preserve">Chapter 14: the platform data charged whole (260) and the co-investor's unpaid share of a broken deal (96). Total challenged?</t>
  </si>
  <si>
    <t xml:space="preserve">Chapter 15: 105 contributed, re-dated to deployment three years before 160 comes back. Rate, per cent (two decimals)?</t>
  </si>
  <si>
    <t xml:space="preserve">Chapter 15: enterprise value 1,200, net debt 700, net assets 500, no fund borrowing. A 10 per cent fall in enterprise value cuts net assets by what percentage?</t>
  </si>
  <si>
    <t xml:space="preserve">Chapter 17: the investor's semi-annual flows with a closing balance of 6,400. Rate, per cent (two decimals)?</t>
  </si>
  <si>
    <t xml:space="preserve">Chapter 17: the same, with the first three calls re-dated six months earlier. Rate, per cent (two decimals)?</t>
  </si>
  <si>
    <t xml:space="preserve">Chapter 19: fair value 118, net debt 106, trailing earnings 19.2 in Q4. Implied multiple (two decimals)?</t>
  </si>
  <si>
    <t xml:space="preserve">Chapter 20: realised 34, change in unrealised (10), and the reversal on the positions sold is 26. Movement on the rest of the portfolio?</t>
  </si>
  <si>
    <t xml:space="preserve">Chapter 20: a 25 per cent decline in the largest position, 82, against net assets of 512. Cost as a percentage of net assets (one decimal)?</t>
  </si>
  <si>
    <t xml:space="preserve">Appendix A: how many of Harbourgate's eight positions are carried below cost?</t>
  </si>
  <si>
    <t xml:space="preserve">Appendix C, case 3: rate on actual dates with the closing balance net of carry, per cent (two decimals)?</t>
  </si>
  <si>
    <t xml:space="preserve">Case one: Harbourgate's positions sold cost 30,900. Opening carrying value below which the rest of the portfolio was marked down?</t>
  </si>
  <si>
    <t xml:space="preserve">Case one: the administrator says the positions sold were carried at 47,000 (ADDED). Movement on the positions still held?</t>
  </si>
  <si>
    <t xml:space="preserve">Case two: Chapter 8's total falls to 78,000 with liquid and other assets down 25 per cent. Implied fall in private marks, per cent?</t>
  </si>
  <si>
    <t xml:space="preserve">Case two: at a 60 per cent call rate for two years (ADDED), the largest programme 9,000 of stressed liquidity supports (nearest unit)?</t>
  </si>
  <si>
    <t xml:space="preserve">Case three: joint venture equity 100 (ADDED), a 20 per cent promote above 80. The fund's 70 per cent is worth?</t>
  </si>
  <si>
    <t xml:space="preserve">Case three: with the promote and the deferred tax moving with value, a 10 per cent fall in gross assets cuts net assets by what percentage (one decimal)?</t>
  </si>
  <si>
    <t xml:space="preserve">Type</t>
  </si>
  <si>
    <t xml:space="preserve">Answer</t>
  </si>
  <si>
    <t xml:space="preserve">Tolerance</t>
  </si>
  <si>
    <t xml:space="preserve">Why</t>
  </si>
  <si>
    <t xml:space="preserve">num</t>
  </si>
  <si>
    <t xml:space="preserve">Total liabilities fall by 11,860 to 49,250; 513,400 less 49,250. The limited partner column is 447,770 either way.</t>
  </si>
  <si>
    <t xml:space="preserve">412,000 x 2% / 4. The statement shows 2,100: a difference of 40, and a specific question.</t>
  </si>
  <si>
    <t xml:space="preserve">338,300 / 350,000. Seven positions, 85 per cent of the money invested, carried below cost.</t>
  </si>
  <si>
    <t xml:space="preserve">mcq</t>
  </si>
  <si>
    <t xml:space="preserve">B</t>
  </si>
  <si>
    <t xml:space="preserve">Investments are expressed against net assets, which are after liabilities: the excess measures them.</t>
  </si>
  <si>
    <t xml:space="preserve">A realised gain of 65,000 less a reversal of 52,000: the movement from 92,000 to 105,000.</t>
  </si>
  <si>
    <t xml:space="preserve">C</t>
  </si>
  <si>
    <t xml:space="preserve">The hypothetical entitlement shrinks as values fall; it shows here before most readers find it anywhere else.</t>
  </si>
  <si>
    <t xml:space="preserve">107,000 / 35,000. Fund Two, identical everywhere else, covered it zero times and borrowed 67,000.</t>
  </si>
  <si>
    <t xml:space="preserve">The lines add to 29,930. The first edition prints 30,080, 150 too many.</t>
  </si>
  <si>
    <t xml:space="preserve">29,930 / 445,525, against 10 per cent of commitments.</t>
  </si>
  <si>
    <t xml:space="preserve">50,000 x 0.5% x 0.5 = 125: a value, not "125 basis points" as the first edition has it; the discount is 50 basis points.</t>
  </si>
  <si>
    <t xml:space="preserve">A</t>
  </si>
  <si>
    <t xml:space="preserve">Everyone had funded 65 per cent: the existing accounts stood at 402,800 on 270,000 called. The first edition says the class had funded more.</t>
  </si>
  <si>
    <t xml:space="preserve">400 plus 2,000 x 10,000 / 450,000 = 44: eleven per cent more than the headline share.</t>
  </si>
  <si>
    <t xml:space="preserve">10,000 - 3,944 + 1,100. Higher than in period 4, after thirty-nine per cent of the commitment had been funded.</t>
  </si>
  <si>
    <t xml:space="preserve">The portfolio and the commitment are intact and the cash is new. The other two misstate a single running balance.</t>
  </si>
  <si>
    <t xml:space="preserve">84,000 / 0.85 = 98,824.</t>
  </si>
  <si>
    <t xml:space="preserve">9.2 x 98,800 = 908,960 less 752,900: about 1.6 times earnings, never mentioned in the note.</t>
  </si>
  <si>
    <t xml:space="preserve">(7.0 x 98,800 - 156,000) x 0.85 = 455,260.</t>
  </si>
  <si>
    <t xml:space="preserve">18,960 + 8,025 + 10,500, rounded by the chapter to 37,500: 4 per cent above cost.</t>
  </si>
  <si>
    <t xml:space="preserve">Equity moves by the ratio of the two: two and a half times the operating move. The first edition says "double".</t>
  </si>
  <si>
    <t xml:space="preserve">D</t>
  </si>
  <si>
    <t xml:space="preserve">Model marks are smooth and slow; quote marks in a dislocated market can sit below any recoverable value.</t>
  </si>
  <si>
    <t xml:space="preserve">2,900 x 75% = 2,175 credited.</t>
  </si>
  <si>
    <t xml:space="preserve">480 a year: 1.5 per cent of 32,000.</t>
  </si>
  <si>
    <t xml:space="preserve">The accrual is the undistributed part: 620,000 gross becomes 574,000 net.</t>
  </si>
  <si>
    <t xml:space="preserve">920 / 11,480. The first edition prints 7.4, which is the share of the larger.</t>
  </si>
  <si>
    <t xml:space="preserve">0.17 per cent of average net assets for the year, and more than half a point of an investor's capital over ten years.</t>
  </si>
  <si>
    <t xml:space="preserve">(160/105)^(1/3) - 1 = 15.07. The first edition prints 14.99.</t>
  </si>
  <si>
    <t xml:space="preserve">120 / 500: 2.4 times the underlying move.</t>
  </si>
  <si>
    <t xml:space="preserve">Positive by about 55 at 15.0 per cent, negative by about 35 at 15.5.</t>
  </si>
  <si>
    <t xml:space="preserve">179 basis points of the headline were the facility; the multiples do not move.</t>
  </si>
  <si>
    <t xml:space="preserve">224 / 19.2, from 9.00 in Q1: a silent expansion of nearly 30 per cent.</t>
  </si>
  <si>
    <t xml:space="preserve">-10 + 26 = +16: marked up. The first edition says written down by 16; it was a markdown only if the reversal was below 10.</t>
  </si>
  <si>
    <t xml:space="preserve">20.5 / 512. The first edition prints the loss as 4.0 and 0.78 per cent.</t>
  </si>
  <si>
    <t xml:space="preserve">Dunmore and Fernhill. The appendix says three.</t>
  </si>
  <si>
    <t xml:space="preserve">7.50 on quarter-end dates, 8.72 with the gross terminal value: the manager's 8.7.</t>
  </si>
  <si>
    <t xml:space="preserve">30,900 plus the 4,600 of negative change in unrealised: the exits would have sold 47 per cent above their mark.</t>
  </si>
  <si>
    <t xml:space="preserve">A reversal of 16,100 against a change of -4,600: marked up by 11,500. The exits created 5,300.</t>
  </si>
  <si>
    <t xml:space="preserve">18,000 left of 20,000 (ADDED).</t>
  </si>
  <si>
    <t xml:space="preserve">9,000 / (0.84 x 15,000 / 34,000). The chapter's 34,000 survives one stressed year only.</t>
  </si>
  <si>
    <t xml:space="preserve">70 per cent of 100 less the promote of 4: the ladder's 30 understates the partner by 2.8.</t>
  </si>
  <si>
    <t xml:space="preserve">50.46 of 397.2, against the chapter's 15.5.</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</si>
</sst>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6</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IF(D2="","",IF(ISNUMBER(D2),IF(ABS(D2-'3. Marking'!D2)&lt;='3. Marking'!E2,"Right","Wrong"),"Enter a number"))</f>
        <v/>
      </c>
    </row>
    <row r="3" customFormat="false" ht="28.35" hidden="false" customHeight="false" outlineLevel="0" collapsed="false">
      <c r="A3" s="5" t="n">
        <v>2</v>
      </c>
      <c r="B3" s="5" t="s">
        <v>11</v>
      </c>
      <c r="C3" s="6" t="s">
        <v>25</v>
      </c>
      <c r="D3" s="7"/>
      <c r="E3" s="5"/>
      <c r="F3" s="5" t="str">
        <f aca="false">IF(D3="","",IF(ISNUMBER(D3),IF(ABS(D3-'3. Marking'!D3)&lt;='3. Marking'!E3,"Right","Wrong"),"Enter a number"))</f>
        <v/>
      </c>
    </row>
    <row r="4" customFormat="false" ht="28.35" hidden="false" customHeight="false" outlineLevel="0" collapsed="false">
      <c r="A4" s="5" t="n">
        <v>3</v>
      </c>
      <c r="B4" s="5" t="s">
        <v>11</v>
      </c>
      <c r="C4" s="6" t="s">
        <v>26</v>
      </c>
      <c r="D4" s="7"/>
      <c r="E4" s="5"/>
      <c r="F4" s="5" t="str">
        <f aca="false">IF(D4="","",IF(ISNUMBER(D4),IF(ABS(D4-'3. Marking'!D4)&lt;='3. Marking'!E4,"Right","Wrong"),"Enter a number"))</f>
        <v/>
      </c>
    </row>
    <row r="5" customFormat="false" ht="41.75" hidden="false" customHeight="false" outlineLevel="0" collapsed="false">
      <c r="A5" s="5" t="n">
        <v>4</v>
      </c>
      <c r="B5" s="5" t="s">
        <v>11</v>
      </c>
      <c r="C5" s="6" t="s">
        <v>27</v>
      </c>
      <c r="D5" s="7"/>
      <c r="E5" s="5"/>
      <c r="F5" s="5" t="str">
        <f aca="false">IF(D5="","",IF(UPPER(TRIM(D5))='3. Marking'!D5,"Right","Wrong"))</f>
        <v/>
      </c>
    </row>
    <row r="6" customFormat="false" ht="28.3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IF(D7="","",IF(UPPER(TRIM(D7))='3. Marking'!D7,"Right","Wrong"))</f>
        <v/>
      </c>
    </row>
    <row r="8" customFormat="false" ht="28.35" hidden="false" customHeight="false" outlineLevel="0" collapsed="false">
      <c r="A8" s="5" t="n">
        <v>7</v>
      </c>
      <c r="B8" s="5" t="s">
        <v>11</v>
      </c>
      <c r="C8" s="6" t="s">
        <v>30</v>
      </c>
      <c r="D8" s="7"/>
      <c r="E8" s="5"/>
      <c r="F8" s="5" t="str">
        <f aca="false">IF(D8="","",IF(ISNUMBER(D8),IF(ABS(D8-'3. Marking'!D8)&lt;='3. Marking'!E8,"Right","Wrong"),"Enter a number"))</f>
        <v/>
      </c>
    </row>
    <row r="9" customFormat="false" ht="28.3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28.3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41.75" hidden="false" customHeight="false" outlineLevel="0" collapsed="false">
      <c r="A12" s="5" t="n">
        <v>11</v>
      </c>
      <c r="B12" s="5" t="s">
        <v>12</v>
      </c>
      <c r="C12" s="6" t="s">
        <v>34</v>
      </c>
      <c r="D12" s="7"/>
      <c r="E12" s="5"/>
      <c r="F12" s="5" t="str">
        <f aca="false">IF(D12="","",IF(UPPER(TRIM(D12))='3. Marking'!D12,"Right","Wrong"))</f>
        <v/>
      </c>
    </row>
    <row r="13" customFormat="false" ht="28.3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41.75" hidden="false" customHeight="false" outlineLevel="0" collapsed="false">
      <c r="A15" s="5" t="n">
        <v>14</v>
      </c>
      <c r="B15" s="5" t="s">
        <v>12</v>
      </c>
      <c r="C15" s="6" t="s">
        <v>37</v>
      </c>
      <c r="D15" s="7"/>
      <c r="E15" s="5"/>
      <c r="F15" s="5" t="str">
        <f aca="false">IF(D15="","",IF(UPPER(TRIM(D15))='3. Marking'!D15,"Right","Wrong"))</f>
        <v/>
      </c>
    </row>
    <row r="16" customFormat="false" ht="28.3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28.3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28.3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28.3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28.35" hidden="false" customHeight="false" outlineLevel="0" collapsed="false">
      <c r="A22" s="5" t="n">
        <v>21</v>
      </c>
      <c r="B22" s="5" t="s">
        <v>14</v>
      </c>
      <c r="C22" s="6" t="s">
        <v>44</v>
      </c>
      <c r="D22" s="7"/>
      <c r="E22" s="5"/>
      <c r="F22" s="5" t="str">
        <f aca="false">IF(D22="","",IF(ISNUMBER(D22),IF(ABS(D22-'3. Marking'!D22)&lt;='3. Marking'!E22,"Right","Wrong"),"Enter a number"))</f>
        <v/>
      </c>
    </row>
    <row r="23" customFormat="false" ht="28.3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28.3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28.3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28.3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28.3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28.3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28.3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464150</v>
      </c>
      <c r="E2" s="0" t="n">
        <v>0.5</v>
      </c>
      <c r="F2" s="8" t="s">
        <v>69</v>
      </c>
    </row>
    <row r="3" customFormat="false" ht="15" hidden="false" customHeight="false" outlineLevel="0" collapsed="false">
      <c r="A3" s="0" t="n">
        <v>2</v>
      </c>
      <c r="B3" s="0" t="s">
        <v>11</v>
      </c>
      <c r="C3" s="0" t="s">
        <v>68</v>
      </c>
      <c r="D3" s="0" t="n">
        <v>2060</v>
      </c>
      <c r="E3" s="0" t="n">
        <v>0.5</v>
      </c>
      <c r="F3" s="8" t="s">
        <v>70</v>
      </c>
    </row>
    <row r="4" customFormat="false" ht="15" hidden="false" customHeight="false" outlineLevel="0" collapsed="false">
      <c r="A4" s="0" t="n">
        <v>3</v>
      </c>
      <c r="B4" s="0" t="s">
        <v>11</v>
      </c>
      <c r="C4" s="0" t="s">
        <v>68</v>
      </c>
      <c r="D4" s="0" t="n">
        <v>0.97</v>
      </c>
      <c r="E4" s="0" t="n">
        <v>0.005</v>
      </c>
      <c r="F4" s="8" t="s">
        <v>71</v>
      </c>
    </row>
    <row r="5" customFormat="false" ht="15" hidden="false" customHeight="false" outlineLevel="0" collapsed="false">
      <c r="A5" s="0" t="n">
        <v>4</v>
      </c>
      <c r="B5" s="0" t="s">
        <v>11</v>
      </c>
      <c r="C5" s="0" t="s">
        <v>72</v>
      </c>
      <c r="D5" s="0" t="s">
        <v>73</v>
      </c>
      <c r="F5" s="8" t="s">
        <v>74</v>
      </c>
    </row>
    <row r="6" customFormat="false" ht="15" hidden="false" customHeight="false" outlineLevel="0" collapsed="false">
      <c r="A6" s="0" t="n">
        <v>5</v>
      </c>
      <c r="B6" s="0" t="s">
        <v>11</v>
      </c>
      <c r="C6" s="0" t="s">
        <v>68</v>
      </c>
      <c r="D6" s="0" t="n">
        <v>13000</v>
      </c>
      <c r="E6" s="0" t="n">
        <v>0.5</v>
      </c>
      <c r="F6" s="8" t="s">
        <v>75</v>
      </c>
    </row>
    <row r="7" customFormat="false" ht="15" hidden="false" customHeight="false" outlineLevel="0" collapsed="false">
      <c r="A7" s="0" t="n">
        <v>6</v>
      </c>
      <c r="B7" s="0" t="s">
        <v>11</v>
      </c>
      <c r="C7" s="0" t="s">
        <v>72</v>
      </c>
      <c r="D7" s="0" t="s">
        <v>76</v>
      </c>
      <c r="F7" s="8" t="s">
        <v>77</v>
      </c>
    </row>
    <row r="8" customFormat="false" ht="15" hidden="false" customHeight="false" outlineLevel="0" collapsed="false">
      <c r="A8" s="0" t="n">
        <v>7</v>
      </c>
      <c r="B8" s="0" t="s">
        <v>11</v>
      </c>
      <c r="C8" s="0" t="s">
        <v>68</v>
      </c>
      <c r="D8" s="0" t="n">
        <v>3.1</v>
      </c>
      <c r="E8" s="0" t="n">
        <v>0.05</v>
      </c>
      <c r="F8" s="8" t="s">
        <v>78</v>
      </c>
    </row>
    <row r="9" customFormat="false" ht="15" hidden="false" customHeight="false" outlineLevel="0" collapsed="false">
      <c r="A9" s="0" t="n">
        <v>8</v>
      </c>
      <c r="B9" s="0" t="s">
        <v>12</v>
      </c>
      <c r="C9" s="0" t="s">
        <v>68</v>
      </c>
      <c r="D9" s="0" t="n">
        <v>29930</v>
      </c>
      <c r="E9" s="0" t="n">
        <v>0.5</v>
      </c>
      <c r="F9" s="8" t="s">
        <v>79</v>
      </c>
    </row>
    <row r="10" customFormat="false" ht="15" hidden="false" customHeight="false" outlineLevel="0" collapsed="false">
      <c r="A10" s="0" t="n">
        <v>9</v>
      </c>
      <c r="B10" s="0" t="s">
        <v>12</v>
      </c>
      <c r="C10" s="0" t="s">
        <v>68</v>
      </c>
      <c r="D10" s="0" t="n">
        <v>6.72</v>
      </c>
      <c r="E10" s="0" t="n">
        <v>0.005</v>
      </c>
      <c r="F10" s="8" t="s">
        <v>80</v>
      </c>
    </row>
    <row r="11" customFormat="false" ht="15" hidden="false" customHeight="false" outlineLevel="0" collapsed="false">
      <c r="A11" s="0" t="n">
        <v>10</v>
      </c>
      <c r="B11" s="0" t="s">
        <v>12</v>
      </c>
      <c r="C11" s="0" t="s">
        <v>68</v>
      </c>
      <c r="D11" s="0" t="n">
        <v>125</v>
      </c>
      <c r="E11" s="0" t="n">
        <v>0.5</v>
      </c>
      <c r="F11" s="8" t="s">
        <v>81</v>
      </c>
    </row>
    <row r="12" customFormat="false" ht="28.35" hidden="false" customHeight="false" outlineLevel="0" collapsed="false">
      <c r="A12" s="0" t="n">
        <v>11</v>
      </c>
      <c r="B12" s="0" t="s">
        <v>12</v>
      </c>
      <c r="C12" s="0" t="s">
        <v>72</v>
      </c>
      <c r="D12" s="0" t="s">
        <v>82</v>
      </c>
      <c r="F12" s="8" t="s">
        <v>83</v>
      </c>
    </row>
    <row r="13" customFormat="false" ht="15" hidden="false" customHeight="false" outlineLevel="0" collapsed="false">
      <c r="A13" s="0" t="n">
        <v>12</v>
      </c>
      <c r="B13" s="0" t="s">
        <v>12</v>
      </c>
      <c r="C13" s="0" t="s">
        <v>68</v>
      </c>
      <c r="D13" s="0" t="n">
        <v>444</v>
      </c>
      <c r="E13" s="0" t="n">
        <v>0.5</v>
      </c>
      <c r="F13" s="8" t="s">
        <v>84</v>
      </c>
    </row>
    <row r="14" customFormat="false" ht="15" hidden="false" customHeight="false" outlineLevel="0" collapsed="false">
      <c r="A14" s="0" t="n">
        <v>13</v>
      </c>
      <c r="B14" s="0" t="s">
        <v>12</v>
      </c>
      <c r="C14" s="0" t="s">
        <v>68</v>
      </c>
      <c r="D14" s="0" t="n">
        <v>7156</v>
      </c>
      <c r="E14" s="0" t="n">
        <v>0.5</v>
      </c>
      <c r="F14" s="8" t="s">
        <v>85</v>
      </c>
    </row>
    <row r="15" customFormat="false" ht="15" hidden="false" customHeight="false" outlineLevel="0" collapsed="false">
      <c r="A15" s="0" t="n">
        <v>14</v>
      </c>
      <c r="B15" s="0" t="s">
        <v>12</v>
      </c>
      <c r="C15" s="0" t="s">
        <v>72</v>
      </c>
      <c r="D15" s="0" t="s">
        <v>76</v>
      </c>
      <c r="F15" s="8" t="s">
        <v>86</v>
      </c>
    </row>
    <row r="16" customFormat="false" ht="15" hidden="false" customHeight="false" outlineLevel="0" collapsed="false">
      <c r="A16" s="0" t="n">
        <v>15</v>
      </c>
      <c r="B16" s="0" t="s">
        <v>13</v>
      </c>
      <c r="C16" s="0" t="s">
        <v>68</v>
      </c>
      <c r="D16" s="0" t="n">
        <v>98800</v>
      </c>
      <c r="E16" s="0" t="n">
        <v>60</v>
      </c>
      <c r="F16" s="8" t="s">
        <v>87</v>
      </c>
    </row>
    <row r="17" customFormat="false" ht="15" hidden="false" customHeight="false" outlineLevel="0" collapsed="false">
      <c r="A17" s="0" t="n">
        <v>16</v>
      </c>
      <c r="B17" s="0" t="s">
        <v>13</v>
      </c>
      <c r="C17" s="0" t="s">
        <v>68</v>
      </c>
      <c r="D17" s="0" t="n">
        <v>156000</v>
      </c>
      <c r="E17" s="0" t="n">
        <v>200</v>
      </c>
      <c r="F17" s="8" t="s">
        <v>88</v>
      </c>
    </row>
    <row r="18" customFormat="false" ht="15" hidden="false" customHeight="false" outlineLevel="0" collapsed="false">
      <c r="A18" s="0" t="n">
        <v>17</v>
      </c>
      <c r="B18" s="0" t="s">
        <v>13</v>
      </c>
      <c r="C18" s="0" t="s">
        <v>68</v>
      </c>
      <c r="D18" s="0" t="n">
        <v>455300</v>
      </c>
      <c r="E18" s="0" t="n">
        <v>100</v>
      </c>
      <c r="F18" s="8" t="s">
        <v>89</v>
      </c>
    </row>
    <row r="19" customFormat="false" ht="15" hidden="false" customHeight="false" outlineLevel="0" collapsed="false">
      <c r="A19" s="0" t="n">
        <v>18</v>
      </c>
      <c r="B19" s="0" t="s">
        <v>13</v>
      </c>
      <c r="C19" s="0" t="s">
        <v>68</v>
      </c>
      <c r="D19" s="0" t="n">
        <v>37485</v>
      </c>
      <c r="E19" s="0" t="n">
        <v>0.5</v>
      </c>
      <c r="F19" s="8" t="s">
        <v>90</v>
      </c>
    </row>
    <row r="20" customFormat="false" ht="15" hidden="false" customHeight="false" outlineLevel="0" collapsed="false">
      <c r="A20" s="0" t="n">
        <v>19</v>
      </c>
      <c r="B20" s="0" t="s">
        <v>13</v>
      </c>
      <c r="C20" s="0" t="s">
        <v>68</v>
      </c>
      <c r="D20" s="0" t="n">
        <v>25</v>
      </c>
      <c r="E20" s="0" t="n">
        <v>0.05</v>
      </c>
      <c r="F20" s="8" t="s">
        <v>91</v>
      </c>
    </row>
    <row r="21" customFormat="false" ht="15" hidden="false" customHeight="false" outlineLevel="0" collapsed="false">
      <c r="A21" s="0" t="n">
        <v>20</v>
      </c>
      <c r="B21" s="0" t="s">
        <v>13</v>
      </c>
      <c r="C21" s="0" t="s">
        <v>72</v>
      </c>
      <c r="D21" s="0" t="s">
        <v>92</v>
      </c>
      <c r="F21" s="8" t="s">
        <v>93</v>
      </c>
    </row>
    <row r="22" customFormat="false" ht="15" hidden="false" customHeight="false" outlineLevel="0" collapsed="false">
      <c r="A22" s="0" t="n">
        <v>21</v>
      </c>
      <c r="B22" s="0" t="s">
        <v>14</v>
      </c>
      <c r="C22" s="0" t="s">
        <v>68</v>
      </c>
      <c r="D22" s="0" t="n">
        <v>2137.5</v>
      </c>
      <c r="E22" s="0" t="n">
        <v>0.005</v>
      </c>
      <c r="F22" s="8" t="s">
        <v>94</v>
      </c>
    </row>
    <row r="23" customFormat="false" ht="15" hidden="false" customHeight="false" outlineLevel="0" collapsed="false">
      <c r="A23" s="0" t="n">
        <v>22</v>
      </c>
      <c r="B23" s="0" t="s">
        <v>14</v>
      </c>
      <c r="C23" s="0" t="s">
        <v>68</v>
      </c>
      <c r="D23" s="0" t="n">
        <v>2400</v>
      </c>
      <c r="E23" s="0" t="n">
        <v>0.5</v>
      </c>
      <c r="F23" s="8" t="s">
        <v>95</v>
      </c>
    </row>
    <row r="24" customFormat="false" ht="15" hidden="false" customHeight="false" outlineLevel="0" collapsed="false">
      <c r="A24" s="0" t="n">
        <v>23</v>
      </c>
      <c r="B24" s="0" t="s">
        <v>14</v>
      </c>
      <c r="C24" s="0" t="s">
        <v>68</v>
      </c>
      <c r="D24" s="0" t="n">
        <v>46000</v>
      </c>
      <c r="E24" s="0" t="n">
        <v>0.5</v>
      </c>
      <c r="F24" s="8" t="s">
        <v>96</v>
      </c>
    </row>
    <row r="25" customFormat="false" ht="15" hidden="false" customHeight="false" outlineLevel="0" collapsed="false">
      <c r="A25" s="0" t="n">
        <v>24</v>
      </c>
      <c r="B25" s="0" t="s">
        <v>14</v>
      </c>
      <c r="C25" s="0" t="s">
        <v>68</v>
      </c>
      <c r="D25" s="0" t="n">
        <v>8</v>
      </c>
      <c r="E25" s="0" t="n">
        <v>0.05</v>
      </c>
      <c r="F25" s="8" t="s">
        <v>97</v>
      </c>
    </row>
    <row r="26" customFormat="false" ht="15" hidden="false" customHeight="false" outlineLevel="0" collapsed="false">
      <c r="A26" s="0" t="n">
        <v>25</v>
      </c>
      <c r="B26" s="0" t="s">
        <v>14</v>
      </c>
      <c r="C26" s="0" t="s">
        <v>68</v>
      </c>
      <c r="D26" s="0" t="n">
        <v>356</v>
      </c>
      <c r="E26" s="0" t="n">
        <v>0.5</v>
      </c>
      <c r="F26" s="8" t="s">
        <v>98</v>
      </c>
    </row>
    <row r="27" customFormat="false" ht="15" hidden="false" customHeight="false" outlineLevel="0" collapsed="false">
      <c r="A27" s="0" t="n">
        <v>26</v>
      </c>
      <c r="B27" s="0" t="s">
        <v>14</v>
      </c>
      <c r="C27" s="0" t="s">
        <v>68</v>
      </c>
      <c r="D27" s="0" t="n">
        <v>15.07</v>
      </c>
      <c r="E27" s="0" t="n">
        <v>0.005</v>
      </c>
      <c r="F27" s="8" t="s">
        <v>99</v>
      </c>
    </row>
    <row r="28" customFormat="false" ht="15" hidden="false" customHeight="false" outlineLevel="0" collapsed="false">
      <c r="A28" s="0" t="n">
        <v>27</v>
      </c>
      <c r="B28" s="0" t="s">
        <v>14</v>
      </c>
      <c r="C28" s="0" t="s">
        <v>68</v>
      </c>
      <c r="D28" s="0" t="n">
        <v>24</v>
      </c>
      <c r="E28" s="0" t="n">
        <v>0.05</v>
      </c>
      <c r="F28" s="8" t="s">
        <v>100</v>
      </c>
    </row>
    <row r="29" customFormat="false" ht="15" hidden="false" customHeight="false" outlineLevel="0" collapsed="false">
      <c r="A29" s="0" t="n">
        <v>28</v>
      </c>
      <c r="B29" s="0" t="s">
        <v>15</v>
      </c>
      <c r="C29" s="0" t="s">
        <v>68</v>
      </c>
      <c r="D29" s="0" t="n">
        <v>15.3</v>
      </c>
      <c r="E29" s="0" t="n">
        <v>0.005</v>
      </c>
      <c r="F29" s="8" t="s">
        <v>101</v>
      </c>
    </row>
    <row r="30" customFormat="false" ht="15" hidden="false" customHeight="false" outlineLevel="0" collapsed="false">
      <c r="A30" s="0" t="n">
        <v>29</v>
      </c>
      <c r="B30" s="0" t="s">
        <v>15</v>
      </c>
      <c r="C30" s="0" t="s">
        <v>68</v>
      </c>
      <c r="D30" s="0" t="n">
        <v>13.51</v>
      </c>
      <c r="E30" s="0" t="n">
        <v>0.005</v>
      </c>
      <c r="F30" s="8" t="s">
        <v>102</v>
      </c>
    </row>
    <row r="31" customFormat="false" ht="15" hidden="false" customHeight="false" outlineLevel="0" collapsed="false">
      <c r="A31" s="0" t="n">
        <v>30</v>
      </c>
      <c r="B31" s="0" t="s">
        <v>15</v>
      </c>
      <c r="C31" s="0" t="s">
        <v>68</v>
      </c>
      <c r="D31" s="0" t="n">
        <v>11.67</v>
      </c>
      <c r="E31" s="0" t="n">
        <v>0.005</v>
      </c>
      <c r="F31" s="8" t="s">
        <v>103</v>
      </c>
    </row>
    <row r="32" customFormat="false" ht="28.35" hidden="false" customHeight="false" outlineLevel="0" collapsed="false">
      <c r="A32" s="0" t="n">
        <v>31</v>
      </c>
      <c r="B32" s="0" t="s">
        <v>15</v>
      </c>
      <c r="C32" s="0" t="s">
        <v>68</v>
      </c>
      <c r="D32" s="0" t="n">
        <v>16</v>
      </c>
      <c r="E32" s="0" t="n">
        <v>0.5</v>
      </c>
      <c r="F32" s="8" t="s">
        <v>104</v>
      </c>
    </row>
    <row r="33" customFormat="false" ht="15" hidden="false" customHeight="false" outlineLevel="0" collapsed="false">
      <c r="A33" s="0" t="n">
        <v>32</v>
      </c>
      <c r="B33" s="0" t="s">
        <v>15</v>
      </c>
      <c r="C33" s="0" t="s">
        <v>68</v>
      </c>
      <c r="D33" s="0" t="n">
        <v>4</v>
      </c>
      <c r="E33" s="0" t="n">
        <v>0.05</v>
      </c>
      <c r="F33" s="8" t="s">
        <v>105</v>
      </c>
    </row>
    <row r="34" customFormat="false" ht="15" hidden="false" customHeight="false" outlineLevel="0" collapsed="false">
      <c r="A34" s="0" t="n">
        <v>33</v>
      </c>
      <c r="B34" s="0" t="s">
        <v>15</v>
      </c>
      <c r="C34" s="0" t="s">
        <v>68</v>
      </c>
      <c r="D34" s="0" t="n">
        <v>2</v>
      </c>
      <c r="E34" s="0" t="n">
        <v>0</v>
      </c>
      <c r="F34" s="8" t="s">
        <v>106</v>
      </c>
    </row>
    <row r="35" customFormat="false" ht="15" hidden="false" customHeight="false" outlineLevel="0" collapsed="false">
      <c r="A35" s="0" t="n">
        <v>34</v>
      </c>
      <c r="B35" s="0" t="s">
        <v>15</v>
      </c>
      <c r="C35" s="0" t="s">
        <v>68</v>
      </c>
      <c r="D35" s="0" t="n">
        <v>7.38</v>
      </c>
      <c r="E35" s="0" t="n">
        <v>0.005</v>
      </c>
      <c r="F35" s="8" t="s">
        <v>107</v>
      </c>
    </row>
    <row r="36" customFormat="false" ht="15" hidden="false" customHeight="false" outlineLevel="0" collapsed="false">
      <c r="A36" s="0" t="n">
        <v>35</v>
      </c>
      <c r="B36" s="0" t="s">
        <v>16</v>
      </c>
      <c r="C36" s="0" t="s">
        <v>68</v>
      </c>
      <c r="D36" s="0" t="n">
        <v>35500</v>
      </c>
      <c r="E36" s="0" t="n">
        <v>0.5</v>
      </c>
      <c r="F36" s="8" t="s">
        <v>108</v>
      </c>
    </row>
    <row r="37" customFormat="false" ht="15" hidden="false" customHeight="false" outlineLevel="0" collapsed="false">
      <c r="A37" s="0" t="n">
        <v>36</v>
      </c>
      <c r="B37" s="0" t="s">
        <v>16</v>
      </c>
      <c r="C37" s="0" t="s">
        <v>68</v>
      </c>
      <c r="D37" s="0" t="n">
        <v>11500</v>
      </c>
      <c r="E37" s="0" t="n">
        <v>0.5</v>
      </c>
      <c r="F37" s="8" t="s">
        <v>109</v>
      </c>
    </row>
    <row r="38" customFormat="false" ht="15" hidden="false" customHeight="false" outlineLevel="0" collapsed="false">
      <c r="A38" s="0" t="n">
        <v>37</v>
      </c>
      <c r="B38" s="0" t="s">
        <v>16</v>
      </c>
      <c r="C38" s="0" t="s">
        <v>68</v>
      </c>
      <c r="D38" s="0" t="n">
        <v>10</v>
      </c>
      <c r="E38" s="0" t="n">
        <v>0.05</v>
      </c>
      <c r="F38" s="8" t="s">
        <v>110</v>
      </c>
    </row>
    <row r="39" customFormat="false" ht="15" hidden="false" customHeight="false" outlineLevel="0" collapsed="false">
      <c r="A39" s="0" t="n">
        <v>38</v>
      </c>
      <c r="B39" s="0" t="s">
        <v>16</v>
      </c>
      <c r="C39" s="0" t="s">
        <v>68</v>
      </c>
      <c r="D39" s="0" t="n">
        <v>24286</v>
      </c>
      <c r="E39" s="0" t="n">
        <v>1</v>
      </c>
      <c r="F39" s="8" t="s">
        <v>111</v>
      </c>
    </row>
    <row r="40" customFormat="false" ht="15" hidden="false" customHeight="false" outlineLevel="0" collapsed="false">
      <c r="A40" s="0" t="n">
        <v>39</v>
      </c>
      <c r="B40" s="0" t="s">
        <v>16</v>
      </c>
      <c r="C40" s="0" t="s">
        <v>68</v>
      </c>
      <c r="D40" s="0" t="n">
        <v>67.2</v>
      </c>
      <c r="E40" s="0" t="n">
        <v>0.05</v>
      </c>
      <c r="F40" s="8" t="s">
        <v>112</v>
      </c>
    </row>
    <row r="41" customFormat="false" ht="15" hidden="false" customHeight="false" outlineLevel="0" collapsed="false">
      <c r="A41" s="0" t="n">
        <v>40</v>
      </c>
      <c r="B41" s="0" t="s">
        <v>16</v>
      </c>
      <c r="C41" s="0" t="s">
        <v>68</v>
      </c>
      <c r="D41" s="0" t="n">
        <v>12.7</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2026-09-23T22:08:37Z</dcterms:created>
  <dc:creator>openpyxl</dc:creator>
  <dc:description/>
  <dc:language>en-US</dc:language>
  <cp:lastModifiedBy/>
  <dcterms:modified xsi:type="dcterms:W3CDTF">2026-09-23T22:08:37Z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