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officedocument/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Compatibility="false"/>
  <workbookProtection/>
  <bookViews>
    <workbookView showHorizontalScroll="true" showVerticalScroll="true" showSheetTabs="true" xWindow="0" yWindow="0" windowWidth="16384" windowHeight="8192" tabRatio="600" firstSheet="0" activeTab="0"/>
  </bookViews>
  <sheets>
    <sheet name="0. Read Me" sheetId="1" state="visible" r:id="rId3"/>
    <sheet name="2. Score" sheetId="2" state="visible" r:id="rId4"/>
    <sheet name="1. Questions" sheetId="3" state="visible" r:id="rId5"/>
    <sheet name="3. Marking"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<sst xmlns="http://schemas.openxmlformats.org/spreadsheetml/2006/main" count="237" uniqueCount="114">
  <si>
    <t xml:space="preserve">Forty questions on Financial Risk Management</t>
  </si>
  <si>
    <t xml:space="preserve">Answer in the yellow column of sheet 1. Numbers as numbers, in the unit the question asks for (a multiple as 2.9, a percentage as 24.5). Multiple choice as a single letter.</t>
  </si>
  <si>
    <t xml:space="preserve">Column F marks each answer as you type. Sheet 2 counts your errors part by part: that is your revision list.</t>
  </si>
  <si>
    <t xml:space="preserve">Sheet 3 carries every answer, every tolerance and the reason for each answer. Nothing is hidden: look only when you have tried.</t>
  </si>
  <si>
    <t xml:space="preserve">Six parts: value at risk and correlation (chapters 3 to 5), the backtest and the horizon (6 and 7), the stress and its financing (8 to 10 and 16), the exit and the transfer (11 to 13), liquidity and the selling policy (14 and 15), and the three cases.</t>
  </si>
  <si>
    <t xml:space="preserve">No macros. Nothing is locked, protected or watermarked.</t>
  </si>
  <si>
    <t xml:space="preserve">Part</t>
  </si>
  <si>
    <t xml:space="preserve">Questions</t>
  </si>
  <si>
    <t xml:space="preserve">Answered</t>
  </si>
  <si>
    <t xml:space="preserve">Right</t>
  </si>
  <si>
    <t xml:space="preserve">Wrong</t>
  </si>
  <si>
    <t xml:space="preserve">1. VaR and correlation (ch. 3-5)</t>
  </si>
  <si>
    <t xml:space="preserve">2. Backtest and horizon (ch. 6-7)</t>
  </si>
  <si>
    <t xml:space="preserve">3. Stress and financing (ch. 8-10, 16)</t>
  </si>
  <si>
    <t xml:space="preserve">4. Exit and transfer (ch. 11-13)</t>
  </si>
  <si>
    <t xml:space="preserve">5. Liquidity and policy (ch. 14-15)</t>
  </si>
  <si>
    <t xml:space="preserve">6. The three cases</t>
  </si>
  <si>
    <t xml:space="preserve">Total</t>
  </si>
  <si>
    <t xml:space="preserve">Score</t>
  </si>
  <si>
    <t xml:space="preserve">Revise first</t>
  </si>
  <si>
    <t xml:space="preserve">#</t>
  </si>
  <si>
    <t xml:space="preserve">Question</t>
  </si>
  <si>
    <t xml:space="preserve">Your answer</t>
  </si>
  <si>
    <t xml:space="preserve">Marked</t>
  </si>
  <si>
    <t xml:space="preserve">Chapter 4: the portfolio volatility, annual, per cent, three decimals?</t>
  </si>
  <si>
    <t xml:space="preserve">Chapter 4: the volatility if every correlation were 1, per cent, two decimals?</t>
  </si>
  <si>
    <t xml:space="preserve">Chapter 4: the one-day 99 per cent value at risk, to the unit?</t>
  </si>
  <si>
    <t xml:space="preserve">Chapter 4: the one-day value at risk as a share of net assets, per cent, three decimals?</t>
  </si>
  <si>
    <t xml:space="preserve">Chapter 5: expected shortfall at 97.5 over value at risk at 99, on a normal distribution, three decimals?</t>
  </si>
  <si>
    <t xml:space="preserve">Chapter 4: the share of the diversification benefit that survives the crisis matrix, per cent, one decimal?</t>
  </si>
  <si>
    <t xml:space="preserve">Chapter 5: moving from value at risk at 99 per cent to expected shortfall at 97.5  A) Raises the number by about a quarter  B) Changes almost nothing; what changes the answer is the shape of the tail  C) Halves it  D) Makes a stress test unnecessary</t>
  </si>
  <si>
    <t xml:space="preserve">Chapter 6: exceptions expected from a 99 per cent measure on 500 observations?</t>
  </si>
  <si>
    <t xml:space="preserve">Chapter 6 (revised): on 500 observations, the largest number of exceptions still in the green zone?</t>
  </si>
  <si>
    <t xml:space="preserve">Chapter 6: the probability a correct model shows six or more exceptions in 500, per cent, one decimal?</t>
  </si>
  <si>
    <t xml:space="preserve">Chapter 7: the twenty-day value at risk by the square root of time, to the unit?</t>
  </si>
  <si>
    <t xml:space="preserve">Chapter 6: five exceptions over two years and five in one week  A) Fall in different zones  B) Are both rejected  C) Are both red  D) Give the same count; only a test of clustering separates them</t>
  </si>
  <si>
    <t xml:space="preserve">Chapter 7: the stress loss as a multiple of the twenty-day value at risk, one decimal?</t>
  </si>
  <si>
    <t xml:space="preserve">Chapter 8: the loss per 100 basis points on the investment-grade sleeve?</t>
  </si>
  <si>
    <t xml:space="preserve">Chapter 9: the total stress loss?</t>
  </si>
  <si>
    <t xml:space="preserve">Chapter 9: the net asset value per unit after the shock, four decimals?</t>
  </si>
  <si>
    <t xml:space="preserve">Chapter 8: the leveraged loans' share of the stress loss, per cent, one decimal?</t>
  </si>
  <si>
    <t xml:space="preserve">Chapter 16: the collateral call when the haircut moves from 5 to 15 per cent on 120,000,000 of repo?</t>
  </si>
  <si>
    <t xml:space="preserve">Chapters 10 and 16: the largest redemption meetable inside a week once the call is met, per cent of post-shock net assets, one decimal?</t>
  </si>
  <si>
    <t xml:space="preserve">Chapter 8: the leveraged loan sleeve loses little in the spread stress because  A) It is small  B) Its shock is the smallest  C) It is floating rate, with a spread duration of 0.25  D) It is sold first</t>
  </si>
  <si>
    <t xml:space="preserve">Chapter 13: the redemption, 25 per cent of post-shock net assets?</t>
  </si>
  <si>
    <t xml:space="preserve">Chapter 12: the cost of meeting it by a vertical slice?</t>
  </si>
  <si>
    <t xml:space="preserve">Chapter 12: the cost of meeting it liquid-first?</t>
  </si>
  <si>
    <t xml:space="preserve">Chapter 13: the transfer per remaining unit under the vertical slice, four decimals?</t>
  </si>
  <si>
    <t xml:space="preserve">Chapter 12 (revised workbook): with the impact coefficients tripled, how much more does the vertical slice cost, per cent, one decimal?</t>
  </si>
  <si>
    <t xml:space="preserve">Chapter 12: what moves the cost of the exit most  A) The choice of selling policy  B) Being wrong about the impact coefficients by a factor of three  C) The trading-day count  D) The confidence level</t>
  </si>
  <si>
    <t xml:space="preserve">Chapter 14: one-week liquidity after the liquid-first redemption, per cent, one decimal?</t>
  </si>
  <si>
    <t xml:space="preserve">Chapter 14: weighted average days to sell after liquid-first, one decimal?</t>
  </si>
  <si>
    <t xml:space="preserve">Chapter 14: the cumulative cost of six 10 per cent redemptions, liquid-first?</t>
  </si>
  <si>
    <t xml:space="preserve">Chapter 14: one-week liquidity after three 10 per cent redemptions, liquid-first, per cent, one decimal?</t>
  </si>
  <si>
    <t xml:space="preserve">Chapter 15: the neutralising swing factor for the vertical slice, per cent, three decimals?</t>
  </si>
  <si>
    <t xml:space="preserve">Chapter 14 (revised): the first-mover advantage per unit over three redemptions, four decimals?</t>
  </si>
  <si>
    <t xml:space="preserve">Chapter 14: the selling-policy choice per remaining unit, four decimals?</t>
  </si>
  <si>
    <t xml:space="preserve">Chapter 14: over six rounds the vertical slice  A) Becomes the cheaper policy after round four  B) Costs the same  C) Runs out of liquid assets first  D) Is dearer in money at every round and keeps one-week liquidity at 31.2 per cent</t>
  </si>
  <si>
    <t xml:space="preserve">Case one: the value at risk with each sleeve held to its own days to sell, to the unit?</t>
  </si>
  <si>
    <t xml:space="preserve">Case one: the single horizon, in days, that gives the same figure by root of time, one decimal?</t>
  </si>
  <si>
    <t xml:space="preserve">Case two: the independence likelihood ratio for five exceptions in one week, two decimals?</t>
  </si>
  <si>
    <t xml:space="preserve">Case two: Kupiec's count test on the two patterns  A) Rejects the clustered one  B) Rejects both  C) Gives the same answer for both, a p-value of 0.66  D) Cannot be computed</t>
  </si>
  <si>
    <t xml:space="preserve">Case three: the first 10 per cent redemption liquid-first cannot meet inside a week (round number)?</t>
  </si>
  <si>
    <t xml:space="preserve">Case three: the cost over six rounds of liquid-first with a floor?</t>
  </si>
  <si>
    <t xml:space="preserve">Type</t>
  </si>
  <si>
    <t xml:space="preserve">Answer</t>
  </si>
  <si>
    <t xml:space="preserve">Tolerance</t>
  </si>
  <si>
    <t xml:space="preserve">Why</t>
  </si>
  <si>
    <t xml:space="preserve">num</t>
  </si>
  <si>
    <t xml:space="preserve">The square root of the sum of the sixteen cells of the contribution grid: 0.0034615.</t>
  </si>
  <si>
    <t xml:space="preserve">30% x 4.5 + 35% x 8 + 25% x 6 + 10% x 10.</t>
  </si>
  <si>
    <t xml:space="preserve">2.326348 x 5.8835% / root 252 x 840,000,000.</t>
  </si>
  <si>
    <t xml:space="preserve">7,242,456 / 840,000,000.</t>
  </si>
  <si>
    <t xml:space="preserve">2.337803 / 2.326348: switching measures changes almost nothing.</t>
  </si>
  <si>
    <t xml:space="preserve">0.211 of a point left of 0.767: 6.65 less 6.439, over 6.65 less 5.883.</t>
  </si>
  <si>
    <t xml:space="preserve">mcq</t>
  </si>
  <si>
    <t xml:space="preserve">B</t>
  </si>
  <si>
    <t xml:space="preserve">On a normal distribution the ratio is 1.005.</t>
  </si>
  <si>
    <t xml:space="preserve">500 x 1 per cent.</t>
  </si>
  <si>
    <t xml:space="preserve">Nine or fewer has a probability of 96.9 per cent, past 95; the first edition of the workbook said 9.</t>
  </si>
  <si>
    <t xml:space="preserve">One less the binomial probability of five or fewer.</t>
  </si>
  <si>
    <t xml:space="preserve">7,242,456 x root 20.</t>
  </si>
  <si>
    <t xml:space="preserve">D</t>
  </si>
  <si>
    <t xml:space="preserve">The count test cannot see the dates (case two).</t>
  </si>
  <si>
    <t xml:space="preserve">93,277,800 / 32,389,246 = 2.88: root of time understates the event by nearly three.</t>
  </si>
  <si>
    <t xml:space="preserve">252,000,000 x 6.2 x 100 / 10,000.</t>
  </si>
  <si>
    <t xml:space="preserve">18,748,800 + 50,274,000 + 1,575,000 + 22,680,000.</t>
  </si>
  <si>
    <t xml:space="preserve">746,722,200 / 8,400,000.</t>
  </si>
  <si>
    <t xml:space="preserve">1,575,000 / 93,277,800: a quarter of the fund, spread duration 0.25.</t>
  </si>
  <si>
    <t xml:space="preserve">141,176,471 less 126,315,789.</t>
  </si>
  <si>
    <t xml:space="preserve">(233,251,200 less 14,860,681) / 746,722,200; 31.2 without the call.</t>
  </si>
  <si>
    <t xml:space="preserve">C</t>
  </si>
  <si>
    <t xml:space="preserve">A quarter of the fund, 1.7 per cent of the loss; its shock of 300 bp is not the smallest.</t>
  </si>
  <si>
    <t xml:space="preserve">746,722,200 x 25 per cent.</t>
  </si>
  <si>
    <t xml:space="preserve">Half-spread x 4 plus impact x 3 x 2 x the 25 per cent sold, sleeve by sleeve.</t>
  </si>
  <si>
    <t xml:space="preserve">All from investment-grade: 80 per cent of the sleeve sold, so the impact term is large.</t>
  </si>
  <si>
    <t xml:space="preserve">88.8955 less 88.0857.</t>
  </si>
  <si>
    <t xml:space="preserve">Twice the impact part of 1,129,261, over 5,101,785.</t>
  </si>
  <si>
    <t xml:space="preserve">A</t>
  </si>
  <si>
    <t xml:space="preserve">153 per cent against 44.</t>
  </si>
  <si>
    <t xml:space="preserve">46,570,650 left of 560,041,650.</t>
  </si>
  <si>
    <t xml:space="preserve">From 11.3 before.</t>
  </si>
  <si>
    <t xml:space="preserve">Against 8,292,048 for the vertical slice: no crossover.</t>
  </si>
  <si>
    <t xml:space="preserve">30,889,484 of 544,360,484.</t>
  </si>
  <si>
    <t xml:space="preserve">5,101,785 / 186,680,550.</t>
  </si>
  <si>
    <t xml:space="preserve">88.8955 less 88.6344; the first edition carried the portfolio before costs and printed 0.0804.</t>
  </si>
  <si>
    <t xml:space="preserve">(5,101,785 less 2,016,532) / 6,300,000.</t>
  </si>
  <si>
    <t xml:space="preserve">There is no crossover; what liquid-first spends is not money.</t>
  </si>
  <si>
    <t xml:space="preserve">Scale root(days / 252) by sleeve, through the correlation grid.</t>
  </si>
  <si>
    <t xml:space="preserve">(24,029,172 / 7,242,456) squared: the book's eleven days.</t>
  </si>
  <si>
    <t xml:space="preserve">Four of six exceptions follow an exception, against 0.4 per cent after a quiet day.</t>
  </si>
  <si>
    <t xml:space="preserve">Six against five expected, whatever the dates.</t>
  </si>
  <si>
    <t xml:space="preserve">30,889,484 of seven-day assets, 14,860,681 of them posted, against 54,436,048.</t>
  </si>
  <si>
    <t xml:space="preserve">It keeps 42.3 per cent of the saving and meets every redemption inside a week.</t>
  </si>
</sst>
</file>

<file path=xl/styles.xml><?xml version="1.0" encoding="utf-8"?>
<styleSheet xmlns="http://schemas.openxmlformats.org/spreadsheetml/2006/main">
  <numFmts count="1">
    <numFmt numFmtId="164" formatCode="General"/>
  </numFmts>
  <fonts count="8">
    <font>
      <sz val="11"/>
      <color theme="1"/>
      <name val="Calibri"/>
      <family val="2"/>
      <charset val="1"/>
    </font>
    <font>
      <sz val="10"/>
      <name val="Arial"/>
      <family val="0"/>
    </font>
    <font>
      <sz val="10"/>
      <name val="Arial"/>
      <family val="0"/>
    </font>
    <font>
      <sz val="10"/>
      <name val="Arial"/>
      <family val="0"/>
    </font>
    <font>
      <b val="true"/>
      <sz val="14"/>
      <name val="Calibri"/>
      <family val="0"/>
      <charset val="1"/>
    </font>
    <font>
      <sz val="11"/>
      <name val="Calibri"/>
      <family val="0"/>
      <charset val="1"/>
    </font>
    <font>
      <b val="true"/>
      <sz val="11"/>
      <color rgb="FFFFFFFF"/>
      <name val="Calibri"/>
      <family val="0"/>
      <charset val="1"/>
    </font>
    <font>
      <b val="true"/>
      <sz val="11"/>
      <name val="Calibri"/>
      <family val="0"/>
      <charset val="1"/>
    </font>
  </fonts>
  <fills count="4">
    <fill>
      <patternFill patternType="none"/>
    </fill>
    <fill>
      <patternFill patternType="gray125"/>
    </fill>
    <fill>
      <patternFill patternType="solid">
        <fgColor rgb="FF16213A"/>
        <bgColor rgb="FF003366"/>
      </patternFill>
    </fill>
    <fill>
      <patternFill patternType="solid">
        <fgColor rgb="FFFFF2CC"/>
        <bgColor rgb="FFFFFFFF"/>
      </patternFill>
    </fill>
  </fills>
  <borders count="2">
    <border diagonalUp="false" diagonalDown="false">
      <left/>
      <right/>
      <top/>
      <bottom/>
      <diagonal/>
    </border>
    <border diagonalUp="false" diagonalDown="false">
      <left style="thin">
        <color rgb="FF9AA3B2"/>
      </left>
      <right style="thin">
        <color rgb="FF9AA3B2"/>
      </right>
      <top style="thin">
        <color rgb="FF9AA3B2"/>
      </top>
      <bottom style="thin">
        <color rgb="FF9AA3B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true" indent="0" shrinkToFit="false"/>
      <protection locked="true" hidden="false"/>
    </xf>
    <xf numFmtId="164" fontId="5" fillId="0" borderId="0" xfId="0" applyFont="true" applyBorder="false" applyAlignment="true" applyProtection="false">
      <alignment horizontal="general" vertical="bottom" textRotation="0" wrapText="tru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0" fillId="0" borderId="1" xfId="0" applyFont="true" applyBorder="true" applyAlignment="true" applyProtection="false">
      <alignment horizontal="general" vertical="top" textRotation="0" wrapText="true" indent="0" shrinkToFit="false"/>
      <protection locked="true" hidden="false"/>
    </xf>
    <xf numFmtId="164" fontId="0" fillId="3" borderId="1" xfId="0" applyFont="false" applyBorder="tru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AA3B2"/>
      <rgbColor rgb="FF003366"/>
      <rgbColor rgb="FF339966"/>
      <rgbColor rgb="FF003300"/>
      <rgbColor rgb="FF333300"/>
      <rgbColor rgb="FF993300"/>
      <rgbColor rgb="FF993366"/>
      <rgbColor rgb="FF333399"/>
      <rgbColor rgb="FF16213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20"/>
  </cols>
  <sheetData>
    <row r="1" customFormat="false" ht="17.9" hidden="false" customHeight="false" outlineLevel="0" collapsed="false">
      <c r="A1" s="1" t="s">
        <v>0</v>
      </c>
    </row>
    <row r="2" customFormat="false" ht="15" hidden="false" customHeight="false" outlineLevel="0" collapsed="false">
      <c r="A2" s="2"/>
    </row>
    <row r="3" customFormat="false" ht="28.35" hidden="false" customHeight="false" outlineLevel="0" collapsed="false">
      <c r="A3" s="2" t="s">
        <v>1</v>
      </c>
    </row>
    <row r="4" customFormat="false" ht="15" hidden="false" customHeight="false" outlineLevel="0" collapsed="false">
      <c r="A4" s="2" t="s">
        <v>2</v>
      </c>
    </row>
    <row r="5" customFormat="false" ht="15" hidden="false" customHeight="false" outlineLevel="0" collapsed="false">
      <c r="A5" s="2" t="s">
        <v>3</v>
      </c>
    </row>
    <row r="6" customFormat="false" ht="28.35" hidden="false" customHeight="false" outlineLevel="0" collapsed="false">
      <c r="A6" s="2" t="s">
        <v>4</v>
      </c>
    </row>
    <row r="7" customFormat="false" ht="15" hidden="false" customHeight="false" outlineLevel="0" collapsed="false">
      <c r="A7" s="2"/>
    </row>
    <row r="8" customFormat="false" ht="15" hidden="false" customHeight="false" outlineLevel="0" collapsed="false">
      <c r="A8" s="2" t="s">
        <v>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6"/>
  </cols>
  <sheetData>
    <row r="1" customFormat="false" ht="15" hidden="false" customHeight="false" outlineLevel="0" collapsed="false">
      <c r="A1" s="3" t="s">
        <v>6</v>
      </c>
      <c r="B1" s="3" t="s">
        <v>7</v>
      </c>
      <c r="C1" s="3" t="s">
        <v>8</v>
      </c>
      <c r="D1" s="3" t="s">
        <v>9</v>
      </c>
      <c r="E1" s="3" t="s">
        <v>10</v>
      </c>
    </row>
    <row r="2" customFormat="false" ht="15" hidden="false" customHeight="false" outlineLevel="0" collapsed="false">
      <c r="A2" s="0" t="s">
        <v>11</v>
      </c>
      <c r="B2" s="0" t="n">
        <f aca="false">COUNTIF('1. Questions'!$B$2:$B$41,A2)</f>
        <v>7</v>
      </c>
      <c r="C2" s="0" t="n">
        <f aca="false">COUNTIFS('1. Questions'!$B$2:$B$41,A2,'1. Questions'!$D$2:$D$41,"&lt;&gt;")</f>
        <v>0</v>
      </c>
      <c r="D2" s="0" t="n">
        <f aca="false">COUNTIFS('1. Questions'!$B$2:$B$41,A2,'1. Questions'!$F$2:$F$41,"Right")</f>
        <v>0</v>
      </c>
      <c r="E2" s="0" t="n">
        <f aca="false">C2-D2</f>
        <v>0</v>
      </c>
    </row>
    <row r="3" customFormat="false" ht="15" hidden="false" customHeight="false" outlineLevel="0" collapsed="false">
      <c r="A3" s="0" t="s">
        <v>12</v>
      </c>
      <c r="B3" s="0" t="n">
        <f aca="false">COUNTIF('1. Questions'!$B$2:$B$41,A3)</f>
        <v>6</v>
      </c>
      <c r="C3" s="0" t="n">
        <f aca="false">COUNTIFS('1. Questions'!$B$2:$B$41,A3,'1. Questions'!$D$2:$D$41,"&lt;&gt;")</f>
        <v>0</v>
      </c>
      <c r="D3" s="0" t="n">
        <f aca="false">COUNTIFS('1. Questions'!$B$2:$B$41,A3,'1. Questions'!$F$2:$F$41,"Right")</f>
        <v>0</v>
      </c>
      <c r="E3" s="0" t="n">
        <f aca="false">C3-D3</f>
        <v>0</v>
      </c>
    </row>
    <row r="4" customFormat="false" ht="15" hidden="false" customHeight="false" outlineLevel="0" collapsed="false">
      <c r="A4" s="0" t="s">
        <v>13</v>
      </c>
      <c r="B4" s="0" t="n">
        <f aca="false">COUNTIF('1. Questions'!$B$2:$B$41,A4)</f>
        <v>7</v>
      </c>
      <c r="C4" s="0" t="n">
        <f aca="false">COUNTIFS('1. Questions'!$B$2:$B$41,A4,'1. Questions'!$D$2:$D$41,"&lt;&gt;")</f>
        <v>0</v>
      </c>
      <c r="D4" s="0" t="n">
        <f aca="false">COUNTIFS('1. Questions'!$B$2:$B$41,A4,'1. Questions'!$F$2:$F$41,"Right")</f>
        <v>0</v>
      </c>
      <c r="E4" s="0" t="n">
        <f aca="false">C4-D4</f>
        <v>0</v>
      </c>
    </row>
    <row r="5" customFormat="false" ht="15" hidden="false" customHeight="false" outlineLevel="0" collapsed="false">
      <c r="A5" s="0" t="s">
        <v>14</v>
      </c>
      <c r="B5" s="0" t="n">
        <f aca="false">COUNTIF('1. Questions'!$B$2:$B$41,A5)</f>
        <v>6</v>
      </c>
      <c r="C5" s="0" t="n">
        <f aca="false">COUNTIFS('1. Questions'!$B$2:$B$41,A5,'1. Questions'!$D$2:$D$41,"&lt;&gt;")</f>
        <v>0</v>
      </c>
      <c r="D5" s="0" t="n">
        <f aca="false">COUNTIFS('1. Questions'!$B$2:$B$41,A5,'1. Questions'!$F$2:$F$41,"Right")</f>
        <v>0</v>
      </c>
      <c r="E5" s="0" t="n">
        <f aca="false">C5-D5</f>
        <v>0</v>
      </c>
    </row>
    <row r="6" customFormat="false" ht="15" hidden="false" customHeight="false" outlineLevel="0" collapsed="false">
      <c r="A6" s="0" t="s">
        <v>15</v>
      </c>
      <c r="B6" s="0" t="n">
        <f aca="false">COUNTIF('1. Questions'!$B$2:$B$41,A6)</f>
        <v>8</v>
      </c>
      <c r="C6" s="0" t="n">
        <f aca="false">COUNTIFS('1. Questions'!$B$2:$B$41,A6,'1. Questions'!$D$2:$D$41,"&lt;&gt;")</f>
        <v>0</v>
      </c>
      <c r="D6" s="0" t="n">
        <f aca="false">COUNTIFS('1. Questions'!$B$2:$B$41,A6,'1. Questions'!$F$2:$F$41,"Right")</f>
        <v>0</v>
      </c>
      <c r="E6" s="0" t="n">
        <f aca="false">C6-D6</f>
        <v>0</v>
      </c>
    </row>
    <row r="7" customFormat="false" ht="15" hidden="false" customHeight="false" outlineLevel="0" collapsed="false">
      <c r="A7" s="0" t="s">
        <v>16</v>
      </c>
      <c r="B7" s="0" t="n">
        <f aca="false">COUNTIF('1. Questions'!$B$2:$B$41,A7)</f>
        <v>6</v>
      </c>
      <c r="C7" s="0" t="n">
        <f aca="false">COUNTIFS('1. Questions'!$B$2:$B$41,A7,'1. Questions'!$D$2:$D$41,"&lt;&gt;")</f>
        <v>0</v>
      </c>
      <c r="D7" s="0" t="n">
        <f aca="false">COUNTIFS('1. Questions'!$B$2:$B$41,A7,'1. Questions'!$F$2:$F$41,"Right")</f>
        <v>0</v>
      </c>
      <c r="E7" s="0" t="n">
        <f aca="false">C7-D7</f>
        <v>0</v>
      </c>
    </row>
    <row r="8" customFormat="false" ht="15" hidden="false" customHeight="false" outlineLevel="0" collapsed="false">
      <c r="A8" s="4" t="s">
        <v>17</v>
      </c>
      <c r="B8" s="4" t="n">
        <f aca="false">SUM(B2:B7)</f>
        <v>40</v>
      </c>
      <c r="C8" s="4" t="n">
        <f aca="false">SUM(C2:C7)</f>
        <v>0</v>
      </c>
      <c r="D8" s="4" t="n">
        <f aca="false">SUM(D2:D7)</f>
        <v>0</v>
      </c>
      <c r="E8" s="4" t="n">
        <f aca="false">SUM(E2:E7)</f>
        <v>0</v>
      </c>
    </row>
    <row r="10" customFormat="false" ht="15" hidden="false" customHeight="false" outlineLevel="0" collapsed="false">
      <c r="A10" s="0" t="s">
        <v>18</v>
      </c>
      <c r="B10" s="0" t="str">
        <f aca="false">IF(C8=0,"",D8&amp;" / "&amp;C8)</f>
        <v/>
      </c>
    </row>
    <row r="11" customFormat="false" ht="15" hidden="false" customHeight="false" outlineLevel="0" collapsed="false">
      <c r="A11" s="0" t="s">
        <v>19</v>
      </c>
      <c r="B11" s="0" t="str">
        <f aca="false">IF(MAX(E2:E7)=0,"",INDEX(A2:A7,MATCH(MAX(E2:E7),E2:E7,0)))</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
    <col collapsed="false" customWidth="true" hidden="false" outlineLevel="0" max="2" min="2" style="0" width="22"/>
    <col collapsed="false" customWidth="true" hidden="false" outlineLevel="0" max="3" min="3" style="0" width="95"/>
    <col collapsed="false" customWidth="true" hidden="false" outlineLevel="0" max="4" min="4" style="0" width="14"/>
    <col collapsed="false" customWidth="true" hidden="false" outlineLevel="0" max="5" min="5" style="0" width="2"/>
    <col collapsed="false" customWidth="true" hidden="false" outlineLevel="0" max="6" min="6" style="0" width="15"/>
  </cols>
  <sheetData>
    <row r="1" customFormat="false" ht="15" hidden="false" customHeight="false" outlineLevel="0" collapsed="false">
      <c r="A1" s="3" t="s">
        <v>20</v>
      </c>
      <c r="B1" s="3" t="s">
        <v>6</v>
      </c>
      <c r="C1" s="3" t="s">
        <v>21</v>
      </c>
      <c r="D1" s="3" t="s">
        <v>22</v>
      </c>
      <c r="E1" s="3"/>
      <c r="F1" s="3" t="s">
        <v>23</v>
      </c>
    </row>
    <row r="2" customFormat="false" ht="15" hidden="false" customHeight="false" outlineLevel="0" collapsed="false">
      <c r="A2" s="5" t="n">
        <v>1</v>
      </c>
      <c r="B2" s="5" t="s">
        <v>11</v>
      </c>
      <c r="C2" s="6" t="s">
        <v>24</v>
      </c>
      <c r="D2" s="7"/>
      <c r="E2" s="5"/>
      <c r="F2" s="5" t="str">
        <f aca="false">IF(D2="","",IF(ISNUMBER(D2),IF(ABS(D2-'3. Marking'!D2)&lt;='3. Marking'!E2,"Right","Wrong"),"Enter a number"))</f>
        <v/>
      </c>
    </row>
    <row r="3" customFormat="false" ht="15" hidden="false" customHeight="false" outlineLevel="0" collapsed="false">
      <c r="A3" s="5" t="n">
        <v>2</v>
      </c>
      <c r="B3" s="5" t="s">
        <v>11</v>
      </c>
      <c r="C3" s="6" t="s">
        <v>25</v>
      </c>
      <c r="D3" s="7"/>
      <c r="E3" s="5"/>
      <c r="F3" s="5" t="str">
        <f aca="false">IF(D3="","",IF(ISNUMBER(D3),IF(ABS(D3-'3. Marking'!D3)&lt;='3. Marking'!E3,"Right","Wrong"),"Enter a number"))</f>
        <v/>
      </c>
    </row>
    <row r="4" customFormat="false" ht="15" hidden="false" customHeight="false" outlineLevel="0" collapsed="false">
      <c r="A4" s="5" t="n">
        <v>3</v>
      </c>
      <c r="B4" s="5" t="s">
        <v>11</v>
      </c>
      <c r="C4" s="6" t="s">
        <v>26</v>
      </c>
      <c r="D4" s="7"/>
      <c r="E4" s="5"/>
      <c r="F4" s="5" t="str">
        <f aca="false">IF(D4="","",IF(ISNUMBER(D4),IF(ABS(D4-'3. Marking'!D4)&lt;='3. Marking'!E4,"Right","Wrong"),"Enter a number"))</f>
        <v/>
      </c>
    </row>
    <row r="5" customFormat="false" ht="15" hidden="false" customHeight="false" outlineLevel="0" collapsed="false">
      <c r="A5" s="5" t="n">
        <v>4</v>
      </c>
      <c r="B5" s="5" t="s">
        <v>11</v>
      </c>
      <c r="C5" s="6" t="s">
        <v>27</v>
      </c>
      <c r="D5" s="7"/>
      <c r="E5" s="5"/>
      <c r="F5" s="5" t="str">
        <f aca="false">IF(D5="","",IF(ISNUMBER(D5),IF(ABS(D5-'3. Marking'!D5)&lt;='3. Marking'!E5,"Right","Wrong"),"Enter a number"))</f>
        <v/>
      </c>
    </row>
    <row r="6" customFormat="false" ht="15" hidden="false" customHeight="false" outlineLevel="0" collapsed="false">
      <c r="A6" s="5" t="n">
        <v>5</v>
      </c>
      <c r="B6" s="5" t="s">
        <v>11</v>
      </c>
      <c r="C6" s="6" t="s">
        <v>28</v>
      </c>
      <c r="D6" s="7"/>
      <c r="E6" s="5"/>
      <c r="F6" s="5" t="str">
        <f aca="false">IF(D6="","",IF(ISNUMBER(D6),IF(ABS(D6-'3. Marking'!D6)&lt;='3. Marking'!E6,"Right","Wrong"),"Enter a number"))</f>
        <v/>
      </c>
    </row>
    <row r="7" customFormat="false" ht="15" hidden="false" customHeight="false" outlineLevel="0" collapsed="false">
      <c r="A7" s="5" t="n">
        <v>6</v>
      </c>
      <c r="B7" s="5" t="s">
        <v>11</v>
      </c>
      <c r="C7" s="6" t="s">
        <v>29</v>
      </c>
      <c r="D7" s="7"/>
      <c r="E7" s="5"/>
      <c r="F7" s="5" t="str">
        <f aca="false">IF(D7="","",IF(ISNUMBER(D7),IF(ABS(D7-'3. Marking'!D7)&lt;='3. Marking'!E7,"Right","Wrong"),"Enter a number"))</f>
        <v/>
      </c>
    </row>
    <row r="8" customFormat="false" ht="41.75" hidden="false" customHeight="false" outlineLevel="0" collapsed="false">
      <c r="A8" s="5" t="n">
        <v>7</v>
      </c>
      <c r="B8" s="5" t="s">
        <v>11</v>
      </c>
      <c r="C8" s="6" t="s">
        <v>30</v>
      </c>
      <c r="D8" s="7"/>
      <c r="E8" s="5"/>
      <c r="F8" s="5" t="str">
        <f aca="false">IF(D8="","",IF(UPPER(TRIM(D8))='3. Marking'!D8,"Right","Wrong"))</f>
        <v/>
      </c>
    </row>
    <row r="9" customFormat="false" ht="15" hidden="false" customHeight="false" outlineLevel="0" collapsed="false">
      <c r="A9" s="5" t="n">
        <v>8</v>
      </c>
      <c r="B9" s="5" t="s">
        <v>12</v>
      </c>
      <c r="C9" s="6" t="s">
        <v>31</v>
      </c>
      <c r="D9" s="7"/>
      <c r="E9" s="5"/>
      <c r="F9" s="5" t="str">
        <f aca="false">IF(D9="","",IF(ISNUMBER(D9),IF(ABS(D9-'3. Marking'!D9)&lt;='3. Marking'!E9,"Right","Wrong"),"Enter a number"))</f>
        <v/>
      </c>
    </row>
    <row r="10" customFormat="false" ht="15" hidden="false" customHeight="false" outlineLevel="0" collapsed="false">
      <c r="A10" s="5" t="n">
        <v>9</v>
      </c>
      <c r="B10" s="5" t="s">
        <v>12</v>
      </c>
      <c r="C10" s="6" t="s">
        <v>32</v>
      </c>
      <c r="D10" s="7"/>
      <c r="E10" s="5"/>
      <c r="F10" s="5" t="str">
        <f aca="false">IF(D10="","",IF(ISNUMBER(D10),IF(ABS(D10-'3. Marking'!D10)&lt;='3. Marking'!E10,"Right","Wrong"),"Enter a number"))</f>
        <v/>
      </c>
    </row>
    <row r="11" customFormat="false" ht="15" hidden="false" customHeight="false" outlineLevel="0" collapsed="false">
      <c r="A11" s="5" t="n">
        <v>10</v>
      </c>
      <c r="B11" s="5" t="s">
        <v>12</v>
      </c>
      <c r="C11" s="6" t="s">
        <v>33</v>
      </c>
      <c r="D11" s="7"/>
      <c r="E11" s="5"/>
      <c r="F11" s="5" t="str">
        <f aca="false">IF(D11="","",IF(ISNUMBER(D11),IF(ABS(D11-'3. Marking'!D11)&lt;='3. Marking'!E11,"Right","Wrong"),"Enter a number"))</f>
        <v/>
      </c>
    </row>
    <row r="12" customFormat="false" ht="15" hidden="false" customHeight="false" outlineLevel="0" collapsed="false">
      <c r="A12" s="5" t="n">
        <v>11</v>
      </c>
      <c r="B12" s="5" t="s">
        <v>12</v>
      </c>
      <c r="C12" s="6" t="s">
        <v>34</v>
      </c>
      <c r="D12" s="7"/>
      <c r="E12" s="5"/>
      <c r="F12" s="5" t="str">
        <f aca="false">IF(D12="","",IF(ISNUMBER(D12),IF(ABS(D12-'3. Marking'!D12)&lt;='3. Marking'!E12,"Right","Wrong"),"Enter a number"))</f>
        <v/>
      </c>
    </row>
    <row r="13" customFormat="false" ht="28.35" hidden="false" customHeight="false" outlineLevel="0" collapsed="false">
      <c r="A13" s="5" t="n">
        <v>12</v>
      </c>
      <c r="B13" s="5" t="s">
        <v>12</v>
      </c>
      <c r="C13" s="6" t="s">
        <v>35</v>
      </c>
      <c r="D13" s="7"/>
      <c r="E13" s="5"/>
      <c r="F13" s="5" t="str">
        <f aca="false">IF(D13="","",IF(UPPER(TRIM(D13))='3. Marking'!D13,"Right","Wrong"))</f>
        <v/>
      </c>
    </row>
    <row r="14" customFormat="false" ht="15" hidden="false" customHeight="false" outlineLevel="0" collapsed="false">
      <c r="A14" s="5" t="n">
        <v>13</v>
      </c>
      <c r="B14" s="5" t="s">
        <v>12</v>
      </c>
      <c r="C14" s="6" t="s">
        <v>36</v>
      </c>
      <c r="D14" s="7"/>
      <c r="E14" s="5"/>
      <c r="F14" s="5" t="str">
        <f aca="false">IF(D14="","",IF(ISNUMBER(D14),IF(ABS(D14-'3. Marking'!D14)&lt;='3. Marking'!E14,"Right","Wrong"),"Enter a number"))</f>
        <v/>
      </c>
    </row>
    <row r="15" customFormat="false" ht="15" hidden="false" customHeight="false" outlineLevel="0" collapsed="false">
      <c r="A15" s="5" t="n">
        <v>14</v>
      </c>
      <c r="B15" s="5" t="s">
        <v>13</v>
      </c>
      <c r="C15" s="6" t="s">
        <v>37</v>
      </c>
      <c r="D15" s="7"/>
      <c r="E15" s="5"/>
      <c r="F15" s="5" t="str">
        <f aca="false">IF(D15="","",IF(ISNUMBER(D15),IF(ABS(D15-'3. Marking'!D15)&lt;='3. Marking'!E15,"Right","Wrong"),"Enter a number"))</f>
        <v/>
      </c>
    </row>
    <row r="16" customFormat="false" ht="15" hidden="false" customHeight="false" outlineLevel="0" collapsed="false">
      <c r="A16" s="5" t="n">
        <v>15</v>
      </c>
      <c r="B16" s="5" t="s">
        <v>13</v>
      </c>
      <c r="C16" s="6" t="s">
        <v>38</v>
      </c>
      <c r="D16" s="7"/>
      <c r="E16" s="5"/>
      <c r="F16" s="5" t="str">
        <f aca="false">IF(D16="","",IF(ISNUMBER(D16),IF(ABS(D16-'3. Marking'!D16)&lt;='3. Marking'!E16,"Right","Wrong"),"Enter a number"))</f>
        <v/>
      </c>
    </row>
    <row r="17" customFormat="false" ht="15" hidden="false" customHeight="false" outlineLevel="0" collapsed="false">
      <c r="A17" s="5" t="n">
        <v>16</v>
      </c>
      <c r="B17" s="5" t="s">
        <v>13</v>
      </c>
      <c r="C17" s="6" t="s">
        <v>39</v>
      </c>
      <c r="D17" s="7"/>
      <c r="E17" s="5"/>
      <c r="F17" s="5" t="str">
        <f aca="false">IF(D17="","",IF(ISNUMBER(D17),IF(ABS(D17-'3. Marking'!D17)&lt;='3. Marking'!E17,"Right","Wrong"),"Enter a number"))</f>
        <v/>
      </c>
    </row>
    <row r="18" customFormat="false" ht="15" hidden="false" customHeight="false" outlineLevel="0" collapsed="false">
      <c r="A18" s="5" t="n">
        <v>17</v>
      </c>
      <c r="B18" s="5" t="s">
        <v>13</v>
      </c>
      <c r="C18" s="6" t="s">
        <v>40</v>
      </c>
      <c r="D18" s="7"/>
      <c r="E18" s="5"/>
      <c r="F18" s="5" t="str">
        <f aca="false">IF(D18="","",IF(ISNUMBER(D18),IF(ABS(D18-'3. Marking'!D18)&lt;='3. Marking'!E18,"Right","Wrong"),"Enter a number"))</f>
        <v/>
      </c>
    </row>
    <row r="19" customFormat="false" ht="15" hidden="false" customHeight="false" outlineLevel="0" collapsed="false">
      <c r="A19" s="5" t="n">
        <v>18</v>
      </c>
      <c r="B19" s="5" t="s">
        <v>13</v>
      </c>
      <c r="C19" s="6" t="s">
        <v>41</v>
      </c>
      <c r="D19" s="7"/>
      <c r="E19" s="5"/>
      <c r="F19" s="5" t="str">
        <f aca="false">IF(D19="","",IF(ISNUMBER(D19),IF(ABS(D19-'3. Marking'!D19)&lt;='3. Marking'!E19,"Right","Wrong"),"Enter a number"))</f>
        <v/>
      </c>
    </row>
    <row r="20" customFormat="false" ht="28.35" hidden="false" customHeight="false" outlineLevel="0" collapsed="false">
      <c r="A20" s="5" t="n">
        <v>19</v>
      </c>
      <c r="B20" s="5" t="s">
        <v>13</v>
      </c>
      <c r="C20" s="6" t="s">
        <v>42</v>
      </c>
      <c r="D20" s="7"/>
      <c r="E20" s="5"/>
      <c r="F20" s="5" t="str">
        <f aca="false">IF(D20="","",IF(ISNUMBER(D20),IF(ABS(D20-'3. Marking'!D20)&lt;='3. Marking'!E20,"Right","Wrong"),"Enter a number"))</f>
        <v/>
      </c>
    </row>
    <row r="21" customFormat="false" ht="28.35" hidden="false" customHeight="false" outlineLevel="0" collapsed="false">
      <c r="A21" s="5" t="n">
        <v>20</v>
      </c>
      <c r="B21" s="5" t="s">
        <v>13</v>
      </c>
      <c r="C21" s="6" t="s">
        <v>43</v>
      </c>
      <c r="D21" s="7"/>
      <c r="E21" s="5"/>
      <c r="F21" s="5" t="str">
        <f aca="false">IF(D21="","",IF(UPPER(TRIM(D21))='3. Marking'!D21,"Right","Wrong"))</f>
        <v/>
      </c>
    </row>
    <row r="22" customFormat="false" ht="15" hidden="false" customHeight="false" outlineLevel="0" collapsed="false">
      <c r="A22" s="5" t="n">
        <v>21</v>
      </c>
      <c r="B22" s="5" t="s">
        <v>14</v>
      </c>
      <c r="C22" s="6" t="s">
        <v>44</v>
      </c>
      <c r="D22" s="7"/>
      <c r="E22" s="5"/>
      <c r="F22" s="5" t="str">
        <f aca="false">IF(D22="","",IF(ISNUMBER(D22),IF(ABS(D22-'3. Marking'!D22)&lt;='3. Marking'!E22,"Right","Wrong"),"Enter a number"))</f>
        <v/>
      </c>
    </row>
    <row r="23" customFormat="false" ht="15" hidden="false" customHeight="false" outlineLevel="0" collapsed="false">
      <c r="A23" s="5" t="n">
        <v>22</v>
      </c>
      <c r="B23" s="5" t="s">
        <v>14</v>
      </c>
      <c r="C23" s="6" t="s">
        <v>45</v>
      </c>
      <c r="D23" s="7"/>
      <c r="E23" s="5"/>
      <c r="F23" s="5" t="str">
        <f aca="false">IF(D23="","",IF(ISNUMBER(D23),IF(ABS(D23-'3. Marking'!D23)&lt;='3. Marking'!E23,"Right","Wrong"),"Enter a number"))</f>
        <v/>
      </c>
    </row>
    <row r="24" customFormat="false" ht="15" hidden="false" customHeight="false" outlineLevel="0" collapsed="false">
      <c r="A24" s="5" t="n">
        <v>23</v>
      </c>
      <c r="B24" s="5" t="s">
        <v>14</v>
      </c>
      <c r="C24" s="6" t="s">
        <v>46</v>
      </c>
      <c r="D24" s="7"/>
      <c r="E24" s="5"/>
      <c r="F24" s="5" t="str">
        <f aca="false">IF(D24="","",IF(ISNUMBER(D24),IF(ABS(D24-'3. Marking'!D24)&lt;='3. Marking'!E24,"Right","Wrong"),"Enter a number"))</f>
        <v/>
      </c>
    </row>
    <row r="25" customFormat="false" ht="15" hidden="false" customHeight="false" outlineLevel="0" collapsed="false">
      <c r="A25" s="5" t="n">
        <v>24</v>
      </c>
      <c r="B25" s="5" t="s">
        <v>14</v>
      </c>
      <c r="C25" s="6" t="s">
        <v>47</v>
      </c>
      <c r="D25" s="7"/>
      <c r="E25" s="5"/>
      <c r="F25" s="5" t="str">
        <f aca="false">IF(D25="","",IF(ISNUMBER(D25),IF(ABS(D25-'3. Marking'!D25)&lt;='3. Marking'!E25,"Right","Wrong"),"Enter a number"))</f>
        <v/>
      </c>
    </row>
    <row r="26" customFormat="false" ht="28.35" hidden="false" customHeight="false" outlineLevel="0" collapsed="false">
      <c r="A26" s="5" t="n">
        <v>25</v>
      </c>
      <c r="B26" s="5" t="s">
        <v>14</v>
      </c>
      <c r="C26" s="6" t="s">
        <v>48</v>
      </c>
      <c r="D26" s="7"/>
      <c r="E26" s="5"/>
      <c r="F26" s="5" t="str">
        <f aca="false">IF(D26="","",IF(ISNUMBER(D26),IF(ABS(D26-'3. Marking'!D26)&lt;='3. Marking'!E26,"Right","Wrong"),"Enter a number"))</f>
        <v/>
      </c>
    </row>
    <row r="27" customFormat="false" ht="28.35" hidden="false" customHeight="false" outlineLevel="0" collapsed="false">
      <c r="A27" s="5" t="n">
        <v>26</v>
      </c>
      <c r="B27" s="5" t="s">
        <v>14</v>
      </c>
      <c r="C27" s="6" t="s">
        <v>49</v>
      </c>
      <c r="D27" s="7"/>
      <c r="E27" s="5"/>
      <c r="F27" s="5" t="str">
        <f aca="false">IF(D27="","",IF(UPPER(TRIM(D27))='3. Marking'!D27,"Right","Wrong"))</f>
        <v/>
      </c>
    </row>
    <row r="28" customFormat="false" ht="15" hidden="false" customHeight="false" outlineLevel="0" collapsed="false">
      <c r="A28" s="5" t="n">
        <v>27</v>
      </c>
      <c r="B28" s="5" t="s">
        <v>15</v>
      </c>
      <c r="C28" s="6" t="s">
        <v>50</v>
      </c>
      <c r="D28" s="7"/>
      <c r="E28" s="5"/>
      <c r="F28" s="5" t="str">
        <f aca="false">IF(D28="","",IF(ISNUMBER(D28),IF(ABS(D28-'3. Marking'!D28)&lt;='3. Marking'!E28,"Right","Wrong"),"Enter a number"))</f>
        <v/>
      </c>
    </row>
    <row r="29" customFormat="false" ht="15" hidden="false" customHeight="false" outlineLevel="0" collapsed="false">
      <c r="A29" s="5" t="n">
        <v>28</v>
      </c>
      <c r="B29" s="5" t="s">
        <v>15</v>
      </c>
      <c r="C29" s="6" t="s">
        <v>51</v>
      </c>
      <c r="D29" s="7"/>
      <c r="E29" s="5"/>
      <c r="F29" s="5" t="str">
        <f aca="false">IF(D29="","",IF(ISNUMBER(D29),IF(ABS(D29-'3. Marking'!D29)&lt;='3. Marking'!E29,"Right","Wrong"),"Enter a number"))</f>
        <v/>
      </c>
    </row>
    <row r="30" customFormat="false" ht="15" hidden="false" customHeight="false" outlineLevel="0" collapsed="false">
      <c r="A30" s="5" t="n">
        <v>29</v>
      </c>
      <c r="B30" s="5" t="s">
        <v>15</v>
      </c>
      <c r="C30" s="6" t="s">
        <v>52</v>
      </c>
      <c r="D30" s="7"/>
      <c r="E30" s="5"/>
      <c r="F30" s="5" t="str">
        <f aca="false">IF(D30="","",IF(ISNUMBER(D30),IF(ABS(D30-'3. Marking'!D30)&lt;='3. Marking'!E30,"Right","Wrong"),"Enter a number"))</f>
        <v/>
      </c>
    </row>
    <row r="31" customFormat="false" ht="15" hidden="false" customHeight="false" outlineLevel="0" collapsed="false">
      <c r="A31" s="5" t="n">
        <v>30</v>
      </c>
      <c r="B31" s="5" t="s">
        <v>15</v>
      </c>
      <c r="C31" s="6" t="s">
        <v>53</v>
      </c>
      <c r="D31" s="7"/>
      <c r="E31" s="5"/>
      <c r="F31" s="5" t="str">
        <f aca="false">IF(D31="","",IF(ISNUMBER(D31),IF(ABS(D31-'3. Marking'!D31)&lt;='3. Marking'!E31,"Right","Wrong"),"Enter a number"))</f>
        <v/>
      </c>
    </row>
    <row r="32" customFormat="false" ht="15" hidden="false" customHeight="false" outlineLevel="0" collapsed="false">
      <c r="A32" s="5" t="n">
        <v>31</v>
      </c>
      <c r="B32" s="5" t="s">
        <v>15</v>
      </c>
      <c r="C32" s="6" t="s">
        <v>54</v>
      </c>
      <c r="D32" s="7"/>
      <c r="E32" s="5"/>
      <c r="F32" s="5" t="str">
        <f aca="false">IF(D32="","",IF(ISNUMBER(D32),IF(ABS(D32-'3. Marking'!D32)&lt;='3. Marking'!E32,"Right","Wrong"),"Enter a number"))</f>
        <v/>
      </c>
    </row>
    <row r="33" customFormat="false" ht="15" hidden="false" customHeight="false" outlineLevel="0" collapsed="false">
      <c r="A33" s="5" t="n">
        <v>32</v>
      </c>
      <c r="B33" s="5" t="s">
        <v>15</v>
      </c>
      <c r="C33" s="6" t="s">
        <v>55</v>
      </c>
      <c r="D33" s="7"/>
      <c r="E33" s="5"/>
      <c r="F33" s="5" t="str">
        <f aca="false">IF(D33="","",IF(ISNUMBER(D33),IF(ABS(D33-'3. Marking'!D33)&lt;='3. Marking'!E33,"Right","Wrong"),"Enter a number"))</f>
        <v/>
      </c>
    </row>
    <row r="34" customFormat="false" ht="15" hidden="false" customHeight="false" outlineLevel="0" collapsed="false">
      <c r="A34" s="5" t="n">
        <v>33</v>
      </c>
      <c r="B34" s="5" t="s">
        <v>15</v>
      </c>
      <c r="C34" s="6" t="s">
        <v>56</v>
      </c>
      <c r="D34" s="7"/>
      <c r="E34" s="5"/>
      <c r="F34" s="5" t="str">
        <f aca="false">IF(D34="","",IF(ISNUMBER(D34),IF(ABS(D34-'3. Marking'!D34)&lt;='3. Marking'!E34,"Right","Wrong"),"Enter a number"))</f>
        <v/>
      </c>
    </row>
    <row r="35" customFormat="false" ht="41.75" hidden="false" customHeight="false" outlineLevel="0" collapsed="false">
      <c r="A35" s="5" t="n">
        <v>34</v>
      </c>
      <c r="B35" s="5" t="s">
        <v>15</v>
      </c>
      <c r="C35" s="6" t="s">
        <v>57</v>
      </c>
      <c r="D35" s="7"/>
      <c r="E35" s="5"/>
      <c r="F35" s="5" t="str">
        <f aca="false">IF(D35="","",IF(UPPER(TRIM(D35))='3. Marking'!D35,"Right","Wrong"))</f>
        <v/>
      </c>
    </row>
    <row r="36" customFormat="false" ht="15" hidden="false" customHeight="false" outlineLevel="0" collapsed="false">
      <c r="A36" s="5" t="n">
        <v>35</v>
      </c>
      <c r="B36" s="5" t="s">
        <v>16</v>
      </c>
      <c r="C36" s="6" t="s">
        <v>58</v>
      </c>
      <c r="D36" s="7"/>
      <c r="E36" s="5"/>
      <c r="F36" s="5" t="str">
        <f aca="false">IF(D36="","",IF(ISNUMBER(D36),IF(ABS(D36-'3. Marking'!D36)&lt;='3. Marking'!E36,"Right","Wrong"),"Enter a number"))</f>
        <v/>
      </c>
    </row>
    <row r="37" customFormat="false" ht="15" hidden="false" customHeight="false" outlineLevel="0" collapsed="false">
      <c r="A37" s="5" t="n">
        <v>36</v>
      </c>
      <c r="B37" s="5" t="s">
        <v>16</v>
      </c>
      <c r="C37" s="6" t="s">
        <v>59</v>
      </c>
      <c r="D37" s="7"/>
      <c r="E37" s="5"/>
      <c r="F37" s="5" t="str">
        <f aca="false">IF(D37="","",IF(ISNUMBER(D37),IF(ABS(D37-'3. Marking'!D37)&lt;='3. Marking'!E37,"Right","Wrong"),"Enter a number"))</f>
        <v/>
      </c>
    </row>
    <row r="38" customFormat="false" ht="15" hidden="false" customHeight="false" outlineLevel="0" collapsed="false">
      <c r="A38" s="5" t="n">
        <v>37</v>
      </c>
      <c r="B38" s="5" t="s">
        <v>16</v>
      </c>
      <c r="C38" s="6" t="s">
        <v>60</v>
      </c>
      <c r="D38" s="7"/>
      <c r="E38" s="5"/>
      <c r="F38" s="5" t="str">
        <f aca="false">IF(D38="","",IF(ISNUMBER(D38),IF(ABS(D38-'3. Marking'!D38)&lt;='3. Marking'!E38,"Right","Wrong"),"Enter a number"))</f>
        <v/>
      </c>
    </row>
    <row r="39" customFormat="false" ht="28.35" hidden="false" customHeight="false" outlineLevel="0" collapsed="false">
      <c r="A39" s="5" t="n">
        <v>38</v>
      </c>
      <c r="B39" s="5" t="s">
        <v>16</v>
      </c>
      <c r="C39" s="6" t="s">
        <v>61</v>
      </c>
      <c r="D39" s="7"/>
      <c r="E39" s="5"/>
      <c r="F39" s="5" t="str">
        <f aca="false">IF(D39="","",IF(UPPER(TRIM(D39))='3. Marking'!D39,"Right","Wrong"))</f>
        <v/>
      </c>
    </row>
    <row r="40" customFormat="false" ht="15" hidden="false" customHeight="false" outlineLevel="0" collapsed="false">
      <c r="A40" s="5" t="n">
        <v>39</v>
      </c>
      <c r="B40" s="5" t="s">
        <v>16</v>
      </c>
      <c r="C40" s="6" t="s">
        <v>62</v>
      </c>
      <c r="D40" s="7"/>
      <c r="E40" s="5"/>
      <c r="F40" s="5" t="str">
        <f aca="false">IF(D40="","",IF(ISNUMBER(D40),IF(ABS(D40-'3. Marking'!D40)&lt;='3. Marking'!E40,"Right","Wrong"),"Enter a number"))</f>
        <v/>
      </c>
    </row>
    <row r="41" customFormat="false" ht="15" hidden="false" customHeight="false" outlineLevel="0" collapsed="false">
      <c r="A41" s="5" t="n">
        <v>40</v>
      </c>
      <c r="B41" s="5" t="s">
        <v>16</v>
      </c>
      <c r="C41" s="6" t="s">
        <v>63</v>
      </c>
      <c r="D41" s="7"/>
      <c r="E41" s="5"/>
      <c r="F41" s="5" t="str">
        <f aca="false">IF(D41="","",IF(ISNUMBER(D41),IF(ABS(D41-'3. Marking'!D41)&lt;='3. Marking'!E41,"Right","Wrong"),"Enter a number"))</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2" min="2" style="0" width="22"/>
    <col collapsed="false" customWidth="true" hidden="false" outlineLevel="0" max="6" min="6" style="0" width="100"/>
  </cols>
  <sheetData>
    <row r="1" customFormat="false" ht="15" hidden="false" customHeight="false" outlineLevel="0" collapsed="false">
      <c r="A1" s="3" t="s">
        <v>20</v>
      </c>
      <c r="B1" s="3" t="s">
        <v>6</v>
      </c>
      <c r="C1" s="3" t="s">
        <v>64</v>
      </c>
      <c r="D1" s="3" t="s">
        <v>65</v>
      </c>
      <c r="E1" s="3" t="s">
        <v>66</v>
      </c>
      <c r="F1" s="3" t="s">
        <v>67</v>
      </c>
    </row>
    <row r="2" customFormat="false" ht="15" hidden="false" customHeight="false" outlineLevel="0" collapsed="false">
      <c r="A2" s="0" t="n">
        <v>1</v>
      </c>
      <c r="B2" s="0" t="s">
        <v>11</v>
      </c>
      <c r="C2" s="0" t="s">
        <v>68</v>
      </c>
      <c r="D2" s="0" t="n">
        <v>5.883</v>
      </c>
      <c r="E2" s="0" t="n">
        <v>0.0005</v>
      </c>
      <c r="F2" s="8" t="s">
        <v>69</v>
      </c>
    </row>
    <row r="3" customFormat="false" ht="15" hidden="false" customHeight="false" outlineLevel="0" collapsed="false">
      <c r="A3" s="0" t="n">
        <v>2</v>
      </c>
      <c r="B3" s="0" t="s">
        <v>11</v>
      </c>
      <c r="C3" s="0" t="s">
        <v>68</v>
      </c>
      <c r="D3" s="0" t="n">
        <v>6.65</v>
      </c>
      <c r="E3" s="0" t="n">
        <v>0.005</v>
      </c>
      <c r="F3" s="8" t="s">
        <v>70</v>
      </c>
    </row>
    <row r="4" customFormat="false" ht="15" hidden="false" customHeight="false" outlineLevel="0" collapsed="false">
      <c r="A4" s="0" t="n">
        <v>3</v>
      </c>
      <c r="B4" s="0" t="s">
        <v>11</v>
      </c>
      <c r="C4" s="0" t="s">
        <v>68</v>
      </c>
      <c r="D4" s="0" t="n">
        <v>7242456</v>
      </c>
      <c r="E4" s="0" t="n">
        <v>1</v>
      </c>
      <c r="F4" s="8" t="s">
        <v>71</v>
      </c>
    </row>
    <row r="5" customFormat="false" ht="15" hidden="false" customHeight="false" outlineLevel="0" collapsed="false">
      <c r="A5" s="0" t="n">
        <v>4</v>
      </c>
      <c r="B5" s="0" t="s">
        <v>11</v>
      </c>
      <c r="C5" s="0" t="s">
        <v>68</v>
      </c>
      <c r="D5" s="0" t="n">
        <v>0.862</v>
      </c>
      <c r="E5" s="0" t="n">
        <v>0.0005</v>
      </c>
      <c r="F5" s="8" t="s">
        <v>72</v>
      </c>
    </row>
    <row r="6" customFormat="false" ht="15" hidden="false" customHeight="false" outlineLevel="0" collapsed="false">
      <c r="A6" s="0" t="n">
        <v>5</v>
      </c>
      <c r="B6" s="0" t="s">
        <v>11</v>
      </c>
      <c r="C6" s="0" t="s">
        <v>68</v>
      </c>
      <c r="D6" s="0" t="n">
        <v>1.005</v>
      </c>
      <c r="E6" s="0" t="n">
        <v>0.0005</v>
      </c>
      <c r="F6" s="8" t="s">
        <v>73</v>
      </c>
    </row>
    <row r="7" customFormat="false" ht="15" hidden="false" customHeight="false" outlineLevel="0" collapsed="false">
      <c r="A7" s="0" t="n">
        <v>6</v>
      </c>
      <c r="B7" s="0" t="s">
        <v>11</v>
      </c>
      <c r="C7" s="0" t="s">
        <v>68</v>
      </c>
      <c r="D7" s="0" t="n">
        <v>27.6</v>
      </c>
      <c r="E7" s="0" t="n">
        <v>0.05</v>
      </c>
      <c r="F7" s="8" t="s">
        <v>74</v>
      </c>
    </row>
    <row r="8" customFormat="false" ht="15" hidden="false" customHeight="false" outlineLevel="0" collapsed="false">
      <c r="A8" s="0" t="n">
        <v>7</v>
      </c>
      <c r="B8" s="0" t="s">
        <v>11</v>
      </c>
      <c r="C8" s="0" t="s">
        <v>75</v>
      </c>
      <c r="D8" s="0" t="s">
        <v>76</v>
      </c>
      <c r="F8" s="8" t="s">
        <v>77</v>
      </c>
    </row>
    <row r="9" customFormat="false" ht="15" hidden="false" customHeight="false" outlineLevel="0" collapsed="false">
      <c r="A9" s="0" t="n">
        <v>8</v>
      </c>
      <c r="B9" s="0" t="s">
        <v>12</v>
      </c>
      <c r="C9" s="0" t="s">
        <v>68</v>
      </c>
      <c r="D9" s="0" t="n">
        <v>5</v>
      </c>
      <c r="E9" s="0" t="n">
        <v>0</v>
      </c>
      <c r="F9" s="8" t="s">
        <v>78</v>
      </c>
    </row>
    <row r="10" customFormat="false" ht="15" hidden="false" customHeight="false" outlineLevel="0" collapsed="false">
      <c r="A10" s="0" t="n">
        <v>9</v>
      </c>
      <c r="B10" s="0" t="s">
        <v>12</v>
      </c>
      <c r="C10" s="0" t="s">
        <v>68</v>
      </c>
      <c r="D10" s="0" t="n">
        <v>8</v>
      </c>
      <c r="E10" s="0" t="n">
        <v>0</v>
      </c>
      <c r="F10" s="8" t="s">
        <v>79</v>
      </c>
    </row>
    <row r="11" customFormat="false" ht="15" hidden="false" customHeight="false" outlineLevel="0" collapsed="false">
      <c r="A11" s="0" t="n">
        <v>10</v>
      </c>
      <c r="B11" s="0" t="s">
        <v>12</v>
      </c>
      <c r="C11" s="0" t="s">
        <v>68</v>
      </c>
      <c r="D11" s="0" t="n">
        <v>38.4</v>
      </c>
      <c r="E11" s="0" t="n">
        <v>0.05</v>
      </c>
      <c r="F11" s="8" t="s">
        <v>80</v>
      </c>
    </row>
    <row r="12" customFormat="false" ht="15" hidden="false" customHeight="false" outlineLevel="0" collapsed="false">
      <c r="A12" s="0" t="n">
        <v>11</v>
      </c>
      <c r="B12" s="0" t="s">
        <v>12</v>
      </c>
      <c r="C12" s="0" t="s">
        <v>68</v>
      </c>
      <c r="D12" s="0" t="n">
        <v>32389246</v>
      </c>
      <c r="E12" s="0" t="n">
        <v>1</v>
      </c>
      <c r="F12" s="8" t="s">
        <v>81</v>
      </c>
    </row>
    <row r="13" customFormat="false" ht="15" hidden="false" customHeight="false" outlineLevel="0" collapsed="false">
      <c r="A13" s="0" t="n">
        <v>12</v>
      </c>
      <c r="B13" s="0" t="s">
        <v>12</v>
      </c>
      <c r="C13" s="0" t="s">
        <v>75</v>
      </c>
      <c r="D13" s="0" t="s">
        <v>82</v>
      </c>
      <c r="F13" s="8" t="s">
        <v>83</v>
      </c>
    </row>
    <row r="14" customFormat="false" ht="15" hidden="false" customHeight="false" outlineLevel="0" collapsed="false">
      <c r="A14" s="0" t="n">
        <v>13</v>
      </c>
      <c r="B14" s="0" t="s">
        <v>12</v>
      </c>
      <c r="C14" s="0" t="s">
        <v>68</v>
      </c>
      <c r="D14" s="0" t="n">
        <v>2.9</v>
      </c>
      <c r="E14" s="0" t="n">
        <v>0.05</v>
      </c>
      <c r="F14" s="8" t="s">
        <v>84</v>
      </c>
    </row>
    <row r="15" customFormat="false" ht="15" hidden="false" customHeight="false" outlineLevel="0" collapsed="false">
      <c r="A15" s="0" t="n">
        <v>14</v>
      </c>
      <c r="B15" s="0" t="s">
        <v>13</v>
      </c>
      <c r="C15" s="0" t="s">
        <v>68</v>
      </c>
      <c r="D15" s="0" t="n">
        <v>15624000</v>
      </c>
      <c r="E15" s="0" t="n">
        <v>1</v>
      </c>
      <c r="F15" s="8" t="s">
        <v>85</v>
      </c>
    </row>
    <row r="16" customFormat="false" ht="15" hidden="false" customHeight="false" outlineLevel="0" collapsed="false">
      <c r="A16" s="0" t="n">
        <v>15</v>
      </c>
      <c r="B16" s="0" t="s">
        <v>13</v>
      </c>
      <c r="C16" s="0" t="s">
        <v>68</v>
      </c>
      <c r="D16" s="0" t="n">
        <v>93277800</v>
      </c>
      <c r="E16" s="0" t="n">
        <v>1</v>
      </c>
      <c r="F16" s="8" t="s">
        <v>86</v>
      </c>
    </row>
    <row r="17" customFormat="false" ht="15" hidden="false" customHeight="false" outlineLevel="0" collapsed="false">
      <c r="A17" s="0" t="n">
        <v>16</v>
      </c>
      <c r="B17" s="0" t="s">
        <v>13</v>
      </c>
      <c r="C17" s="0" t="s">
        <v>68</v>
      </c>
      <c r="D17" s="0" t="n">
        <v>88.8955</v>
      </c>
      <c r="E17" s="0" t="n">
        <v>5E-005</v>
      </c>
      <c r="F17" s="8" t="s">
        <v>87</v>
      </c>
    </row>
    <row r="18" customFormat="false" ht="15" hidden="false" customHeight="false" outlineLevel="0" collapsed="false">
      <c r="A18" s="0" t="n">
        <v>17</v>
      </c>
      <c r="B18" s="0" t="s">
        <v>13</v>
      </c>
      <c r="C18" s="0" t="s">
        <v>68</v>
      </c>
      <c r="D18" s="0" t="n">
        <v>1.7</v>
      </c>
      <c r="E18" s="0" t="n">
        <v>0.05</v>
      </c>
      <c r="F18" s="8" t="s">
        <v>88</v>
      </c>
    </row>
    <row r="19" customFormat="false" ht="15" hidden="false" customHeight="false" outlineLevel="0" collapsed="false">
      <c r="A19" s="0" t="n">
        <v>18</v>
      </c>
      <c r="B19" s="0" t="s">
        <v>13</v>
      </c>
      <c r="C19" s="0" t="s">
        <v>68</v>
      </c>
      <c r="D19" s="0" t="n">
        <v>14860681</v>
      </c>
      <c r="E19" s="0" t="n">
        <v>1</v>
      </c>
      <c r="F19" s="8" t="s">
        <v>89</v>
      </c>
    </row>
    <row r="20" customFormat="false" ht="15" hidden="false" customHeight="false" outlineLevel="0" collapsed="false">
      <c r="A20" s="0" t="n">
        <v>19</v>
      </c>
      <c r="B20" s="0" t="s">
        <v>13</v>
      </c>
      <c r="C20" s="0" t="s">
        <v>68</v>
      </c>
      <c r="D20" s="0" t="n">
        <v>29.2</v>
      </c>
      <c r="E20" s="0" t="n">
        <v>0.05</v>
      </c>
      <c r="F20" s="8" t="s">
        <v>90</v>
      </c>
    </row>
    <row r="21" customFormat="false" ht="15" hidden="false" customHeight="false" outlineLevel="0" collapsed="false">
      <c r="A21" s="0" t="n">
        <v>20</v>
      </c>
      <c r="B21" s="0" t="s">
        <v>13</v>
      </c>
      <c r="C21" s="0" t="s">
        <v>75</v>
      </c>
      <c r="D21" s="0" t="s">
        <v>91</v>
      </c>
      <c r="F21" s="8" t="s">
        <v>92</v>
      </c>
    </row>
    <row r="22" customFormat="false" ht="15" hidden="false" customHeight="false" outlineLevel="0" collapsed="false">
      <c r="A22" s="0" t="n">
        <v>21</v>
      </c>
      <c r="B22" s="0" t="s">
        <v>14</v>
      </c>
      <c r="C22" s="0" t="s">
        <v>68</v>
      </c>
      <c r="D22" s="0" t="n">
        <v>186680550</v>
      </c>
      <c r="E22" s="0" t="n">
        <v>1</v>
      </c>
      <c r="F22" s="8" t="s">
        <v>93</v>
      </c>
    </row>
    <row r="23" customFormat="false" ht="15" hidden="false" customHeight="false" outlineLevel="0" collapsed="false">
      <c r="A23" s="0" t="n">
        <v>22</v>
      </c>
      <c r="B23" s="0" t="s">
        <v>14</v>
      </c>
      <c r="C23" s="0" t="s">
        <v>68</v>
      </c>
      <c r="D23" s="0" t="n">
        <v>5101785</v>
      </c>
      <c r="E23" s="0" t="n">
        <v>1</v>
      </c>
      <c r="F23" s="8" t="s">
        <v>94</v>
      </c>
    </row>
    <row r="24" customFormat="false" ht="15" hidden="false" customHeight="false" outlineLevel="0" collapsed="false">
      <c r="A24" s="0" t="n">
        <v>23</v>
      </c>
      <c r="B24" s="0" t="s">
        <v>14</v>
      </c>
      <c r="C24" s="0" t="s">
        <v>68</v>
      </c>
      <c r="D24" s="0" t="n">
        <v>2016532</v>
      </c>
      <c r="E24" s="0" t="n">
        <v>1</v>
      </c>
      <c r="F24" s="8" t="s">
        <v>95</v>
      </c>
    </row>
    <row r="25" customFormat="false" ht="15" hidden="false" customHeight="false" outlineLevel="0" collapsed="false">
      <c r="A25" s="0" t="n">
        <v>24</v>
      </c>
      <c r="B25" s="0" t="s">
        <v>14</v>
      </c>
      <c r="C25" s="0" t="s">
        <v>68</v>
      </c>
      <c r="D25" s="0" t="n">
        <v>0.8098</v>
      </c>
      <c r="E25" s="0" t="n">
        <v>5E-005</v>
      </c>
      <c r="F25" s="8" t="s">
        <v>96</v>
      </c>
    </row>
    <row r="26" customFormat="false" ht="15" hidden="false" customHeight="false" outlineLevel="0" collapsed="false">
      <c r="A26" s="0" t="n">
        <v>25</v>
      </c>
      <c r="B26" s="0" t="s">
        <v>14</v>
      </c>
      <c r="C26" s="0" t="s">
        <v>68</v>
      </c>
      <c r="D26" s="0" t="n">
        <v>44.3</v>
      </c>
      <c r="E26" s="0" t="n">
        <v>0.05</v>
      </c>
      <c r="F26" s="8" t="s">
        <v>97</v>
      </c>
    </row>
    <row r="27" customFormat="false" ht="15" hidden="false" customHeight="false" outlineLevel="0" collapsed="false">
      <c r="A27" s="0" t="n">
        <v>26</v>
      </c>
      <c r="B27" s="0" t="s">
        <v>14</v>
      </c>
      <c r="C27" s="0" t="s">
        <v>75</v>
      </c>
      <c r="D27" s="0" t="s">
        <v>98</v>
      </c>
      <c r="F27" s="8" t="s">
        <v>99</v>
      </c>
    </row>
    <row r="28" customFormat="false" ht="15" hidden="false" customHeight="false" outlineLevel="0" collapsed="false">
      <c r="A28" s="0" t="n">
        <v>27</v>
      </c>
      <c r="B28" s="0" t="s">
        <v>15</v>
      </c>
      <c r="C28" s="0" t="s">
        <v>68</v>
      </c>
      <c r="D28" s="0" t="n">
        <v>8.3</v>
      </c>
      <c r="E28" s="0" t="n">
        <v>0.05</v>
      </c>
      <c r="F28" s="8" t="s">
        <v>100</v>
      </c>
    </row>
    <row r="29" customFormat="false" ht="15" hidden="false" customHeight="false" outlineLevel="0" collapsed="false">
      <c r="A29" s="0" t="n">
        <v>28</v>
      </c>
      <c r="B29" s="0" t="s">
        <v>15</v>
      </c>
      <c r="C29" s="0" t="s">
        <v>68</v>
      </c>
      <c r="D29" s="0" t="n">
        <v>14.4</v>
      </c>
      <c r="E29" s="0" t="n">
        <v>0.05</v>
      </c>
      <c r="F29" s="8" t="s">
        <v>101</v>
      </c>
    </row>
    <row r="30" customFormat="false" ht="15" hidden="false" customHeight="false" outlineLevel="0" collapsed="false">
      <c r="A30" s="0" t="n">
        <v>29</v>
      </c>
      <c r="B30" s="0" t="s">
        <v>15</v>
      </c>
      <c r="C30" s="0" t="s">
        <v>68</v>
      </c>
      <c r="D30" s="0" t="n">
        <v>4753970</v>
      </c>
      <c r="E30" s="0" t="n">
        <v>1</v>
      </c>
      <c r="F30" s="8" t="s">
        <v>102</v>
      </c>
    </row>
    <row r="31" customFormat="false" ht="15" hidden="false" customHeight="false" outlineLevel="0" collapsed="false">
      <c r="A31" s="0" t="n">
        <v>30</v>
      </c>
      <c r="B31" s="0" t="s">
        <v>15</v>
      </c>
      <c r="C31" s="0" t="s">
        <v>68</v>
      </c>
      <c r="D31" s="0" t="n">
        <v>5.7</v>
      </c>
      <c r="E31" s="0" t="n">
        <v>0.05</v>
      </c>
      <c r="F31" s="8" t="s">
        <v>103</v>
      </c>
    </row>
    <row r="32" customFormat="false" ht="15" hidden="false" customHeight="false" outlineLevel="0" collapsed="false">
      <c r="A32" s="0" t="n">
        <v>31</v>
      </c>
      <c r="B32" s="0" t="s">
        <v>15</v>
      </c>
      <c r="C32" s="0" t="s">
        <v>68</v>
      </c>
      <c r="D32" s="0" t="n">
        <v>2.733</v>
      </c>
      <c r="E32" s="0" t="n">
        <v>0.0005</v>
      </c>
      <c r="F32" s="8" t="s">
        <v>104</v>
      </c>
    </row>
    <row r="33" customFormat="false" ht="15" hidden="false" customHeight="false" outlineLevel="0" collapsed="false">
      <c r="A33" s="0" t="n">
        <v>32</v>
      </c>
      <c r="B33" s="0" t="s">
        <v>15</v>
      </c>
      <c r="C33" s="0" t="s">
        <v>68</v>
      </c>
      <c r="D33" s="0" t="n">
        <v>0.2611</v>
      </c>
      <c r="E33" s="0" t="n">
        <v>5E-005</v>
      </c>
      <c r="F33" s="8" t="s">
        <v>105</v>
      </c>
    </row>
    <row r="34" customFormat="false" ht="15" hidden="false" customHeight="false" outlineLevel="0" collapsed="false">
      <c r="A34" s="0" t="n">
        <v>33</v>
      </c>
      <c r="B34" s="0" t="s">
        <v>15</v>
      </c>
      <c r="C34" s="0" t="s">
        <v>68</v>
      </c>
      <c r="D34" s="0" t="n">
        <v>0.4897</v>
      </c>
      <c r="E34" s="0" t="n">
        <v>5E-005</v>
      </c>
      <c r="F34" s="8" t="s">
        <v>106</v>
      </c>
    </row>
    <row r="35" customFormat="false" ht="15" hidden="false" customHeight="false" outlineLevel="0" collapsed="false">
      <c r="A35" s="0" t="n">
        <v>34</v>
      </c>
      <c r="B35" s="0" t="s">
        <v>15</v>
      </c>
      <c r="C35" s="0" t="s">
        <v>75</v>
      </c>
      <c r="D35" s="0" t="s">
        <v>82</v>
      </c>
      <c r="F35" s="8" t="s">
        <v>107</v>
      </c>
    </row>
    <row r="36" customFormat="false" ht="15" hidden="false" customHeight="false" outlineLevel="0" collapsed="false">
      <c r="A36" s="0" t="n">
        <v>35</v>
      </c>
      <c r="B36" s="0" t="s">
        <v>16</v>
      </c>
      <c r="C36" s="0" t="s">
        <v>68</v>
      </c>
      <c r="D36" s="0" t="n">
        <v>24029172</v>
      </c>
      <c r="E36" s="0" t="n">
        <v>1</v>
      </c>
      <c r="F36" s="8" t="s">
        <v>108</v>
      </c>
    </row>
    <row r="37" customFormat="false" ht="15" hidden="false" customHeight="false" outlineLevel="0" collapsed="false">
      <c r="A37" s="0" t="n">
        <v>36</v>
      </c>
      <c r="B37" s="0" t="s">
        <v>16</v>
      </c>
      <c r="C37" s="0" t="s">
        <v>68</v>
      </c>
      <c r="D37" s="0" t="n">
        <v>11</v>
      </c>
      <c r="E37" s="0" t="n">
        <v>0.05</v>
      </c>
      <c r="F37" s="8" t="s">
        <v>109</v>
      </c>
    </row>
    <row r="38" customFormat="false" ht="15" hidden="false" customHeight="false" outlineLevel="0" collapsed="false">
      <c r="A38" s="0" t="n">
        <v>37</v>
      </c>
      <c r="B38" s="0" t="s">
        <v>16</v>
      </c>
      <c r="C38" s="0" t="s">
        <v>68</v>
      </c>
      <c r="D38" s="0" t="n">
        <v>31.27</v>
      </c>
      <c r="E38" s="0" t="n">
        <v>0.005</v>
      </c>
      <c r="F38" s="8" t="s">
        <v>110</v>
      </c>
    </row>
    <row r="39" customFormat="false" ht="15" hidden="false" customHeight="false" outlineLevel="0" collapsed="false">
      <c r="A39" s="0" t="n">
        <v>38</v>
      </c>
      <c r="B39" s="0" t="s">
        <v>16</v>
      </c>
      <c r="C39" s="0" t="s">
        <v>75</v>
      </c>
      <c r="D39" s="0" t="s">
        <v>91</v>
      </c>
      <c r="F39" s="8" t="s">
        <v>111</v>
      </c>
    </row>
    <row r="40" customFormat="false" ht="15" hidden="false" customHeight="false" outlineLevel="0" collapsed="false">
      <c r="A40" s="0" t="n">
        <v>39</v>
      </c>
      <c r="B40" s="0" t="s">
        <v>16</v>
      </c>
      <c r="C40" s="0" t="s">
        <v>68</v>
      </c>
      <c r="D40" s="0" t="n">
        <v>4</v>
      </c>
      <c r="E40" s="0" t="n">
        <v>0</v>
      </c>
      <c r="F40" s="8" t="s">
        <v>112</v>
      </c>
    </row>
    <row r="41" customFormat="false" ht="15" hidden="false" customHeight="false" outlineLevel="0" collapsed="false">
      <c r="A41" s="0" t="n">
        <v>40</v>
      </c>
      <c r="B41" s="0" t="s">
        <v>16</v>
      </c>
      <c r="C41" s="0" t="s">
        <v>68</v>
      </c>
      <c r="D41" s="0" t="n">
        <v>6795363</v>
      </c>
      <c r="E41" s="0" t="n">
        <v>1</v>
      </c>
      <c r="F41" s="8" t="s">
        <v>113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2026-09-24T02:12:58Z</dcterms:created>
  <dc:creator>Julian R. Sterling</dc:creator>
  <dc:description/>
  <dc:language>en-US</dc:language>
  <cp:lastModifiedBy/>
  <dcterms:modified xsi:type="dcterms:W3CDTF">2026-09-24T19:57:34Z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