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<sst xmlns="http://schemas.openxmlformats.org/spreadsheetml/2006/main" count="238" uniqueCount="112">
  <si>
    <t xml:space="preserve">Forty questions on Quantitative Finance</t>
  </si>
  <si>
    <t xml:space="preserve">Answer in the yellow column of sheet 1. Numbers as numbers, in the unit the question asks for (a multiple as 4.37, a percentage as 26.7).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</si>
  <si>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</si>
  <si>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</si>
  <si>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three models (chapters 2 to 7), the sensitivities (8 and 15), volatility and the price (9, 16 and 17), the hedge and what it pays (12 and 13), discrete hedging (14 and 15),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</si>
  <si>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</si>
  <si>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</si>
  <si>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</si>
  <si>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</si>
  <si>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</si>
  <si>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</si>
  <si>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Three models (ch. 2-7)</t>
  </si>
  <si>
    <t xml:space="preserve">2. The sensitivities (ch. 8, 15)</t>
  </si>
  <si>
    <t xml:space="preserve">3. Volatility and the price (ch. 9, 16, 17)</t>
  </si>
  <si>
    <t xml:space="preserve">4. The hedge and what it pays (ch. 12-13)</t>
  </si>
  <si>
    <t xml:space="preserve">5. Discrete hedging (ch. 14-15)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</si>
  <si>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</si>
  <si>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</si>
  <si>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</si>
  <si>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</si>
  <si>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</si>
  <si>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</si>
  <si>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</si>
  <si>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</si>
  <si>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d1 for Kestrel 100, to six decimals?</t>
  </si>
  <si>
    <t xml:space="preserve">Chapter 2: the closed-form price of Kestrel 100, to six decimals?</t>
  </si>
  <si>
    <t xml:space="preserve">Chapter 2: the value of the lot of 10,000, to the cent?</t>
  </si>
  <si>
    <t xml:space="preserve">Chapter 4: the lattice price at 25 steps, to six decimals?</t>
  </si>
  <si>
    <t xml:space="preserve">Chapter 4: from 500 to 1,000 steps the lattice's error  A) Falls by three quarters  B) Halves  C) Stays the same  D) Changes sign</t>
  </si>
  <si>
    <t xml:space="preserve">Chapter 5: the standard error of the million-path run, to six decimals?</t>
  </si>
  <si>
    <t xml:space="preserve">Chapter 7: the spread of 0.029701 across the three models is mostly  A) The lattice's discretisation error  B) The closed form's approximation of N(d)  C) The million-path run's sampling error  D) Rounding</t>
  </si>
  <si>
    <t xml:space="preserve">Chapter 8: delta, to six decimals?</t>
  </si>
  <si>
    <t xml:space="preserve">Chapter 8: vega per point of volatility on the lot of 10,000, to the cent?</t>
  </si>
  <si>
    <t xml:space="preserve">Chapter 8: theta per day, to six decimals?</t>
  </si>
  <si>
    <t xml:space="preserve">Chapter 8 (revised): a finite-difference delta of -4,980.55 beside an analytic delta of 0.612816 means  A) The step is too small  B) The step is too large  C) The finite-difference formula is wrong  D) Delta is unstable at the money</t>
  </si>
  <si>
    <t xml:space="preserve">Chapter 8: vega computed from gamma, gamma x S^2 x sigma x T / 100, to six decimals?</t>
  </si>
  <si>
    <t xml:space="preserve">Chapter 15: the daily move implied by 24 per cent volatility, to four decimals?</t>
  </si>
  <si>
    <t xml:space="preserve">Chapter 15: the break-even daily move against raw theta, to four decimals?</t>
  </si>
  <si>
    <t xml:space="preserve">Chapter 9: what eight points of volatility, 20 to 28, are worth, to six decimals?</t>
  </si>
  <si>
    <t xml:space="preserve">Chapter 9: the same as a percentage of the price, one decimal?</t>
  </si>
  <si>
    <t xml:space="preserve">Chapter 7: the ratio of what the input moves to the model spread, whole number?</t>
  </si>
  <si>
    <t xml:space="preserve">Chapter 16 (revised): the implied volatility of a quoted price of 12.50, per cent, two decimals?</t>
  </si>
  <si>
    <t xml:space="preserve">Chapter 9: the strike at which one-year vega peaks, two decimals?</t>
  </si>
  <si>
    <t xml:space="preserve">Chapter 17: the put, by parity, to six decimals?</t>
  </si>
  <si>
    <t xml:space="preserve">Chapter 17: at zero volatility a correct library returns  A) Zero  B) The undiscounted intrinsic value  C) The discounted intrinsic value, 3.921056  D) The forward less the strike</t>
  </si>
  <si>
    <t xml:space="preserve">Chapter 12: the cash account at inception, after selling one option and buying the delta, to six decimals?</t>
  </si>
  <si>
    <t xml:space="preserve">Chapter 12: on the workbook's one path at 52 rebalances, the profit at expiry per option, to four decimals?</t>
  </si>
  <si>
    <t xml:space="preserve">Chapter 13: the analytic profit when realised volatility is 20 per cent, to four decimals?</t>
  </si>
  <si>
    <t xml:space="preserve">Chapter 13: the simulated mean when realised volatility is 28 per cent, to four decimals?</t>
  </si>
  <si>
    <t xml:space="preserve">Chapter 13: the delta-hedged seller's profit is driven by  A) The direction of the stock  B) The drift of the path  C) The gap between implied and realised volatility  D) The level of the rate</t>
  </si>
  <si>
    <t xml:space="preserve">Chapter 13: the simulated mean at a four-point edge exceeds the analytic 1.5315 because  A) The simulation is noisy  B) Gamma is not constant along the path  C) The rate is 4 per cent  D) Theta is charged daily</t>
  </si>
  <si>
    <t xml:space="preserve">Chapter 14: the dispersion at 12 rebalances as a percentage of the premium, one decimal?</t>
  </si>
  <si>
    <t xml:space="preserve">Chapter 14: from 12 to 252 rebalances, the fall in dispersion achieved, two decimals?</t>
  </si>
  <si>
    <t xml:space="preserve">Chapter 14: the square-root rule's prediction for the same fall, two decimals?</t>
  </si>
  <si>
    <t xml:space="preserve">Chapter 14 (revised): the share of the shortfall in the first step, monthly to weekly, per cent, whole number?</t>
  </si>
  <si>
    <t xml:space="preserve">Chapter 14: the constant, 0.5265 x sqrt(252), four decimals?</t>
  </si>
  <si>
    <t xml:space="preserve">Chapter 14: one standard deviation of hedging residue on the lot, hedged daily, to the unit?</t>
  </si>
  <si>
    <t xml:space="preserve">Chapter 14: halving the all-in cost of an adjustment raises the optimal count by, four decimals?</t>
  </si>
  <si>
    <t xml:space="preserve">Case one: the ratio of input to model, on the models' own disagreement, whole number?</t>
  </si>
  <si>
    <t xml:space="preserve">Case one: the million-path run's distance from the closed form, in its own standard errors, two decimals?</t>
  </si>
  <si>
    <t xml:space="preserve">Case two: sold at 24, realised at 22, hedged weekly: the share of losing years, per cent, one decimal?</t>
  </si>
  <si>
    <t xml:space="preserve">Case two: rebalances a year that hold losing years to one in ten on a two-point edge, whole number?</t>
  </si>
  <si>
    <t xml:space="preserve">Case three: the optimal rebalancing count a year, two decimals?</t>
  </si>
  <si>
    <t xml:space="preserve">Case three: rebalancing weekly instead of at the optimum costs  A) Nothing measurable  B) 1.7 per cent more  C) 58.6 per cent more  D) Twice as much</t>
  </si>
  <si>
    <t xml:space="preserve">Type</t>
  </si>
  <si>
    <t xml:space="preserve">Answer</t>
  </si>
  <si>
    <t xml:space="preserve">Tolerance</t>
  </si>
  <si>
    <t xml:space="preserve">Why</t>
  </si>
  <si>
    <t xml:space="preserve">num</t>
  </si>
  <si>
    <t xml:space="preserve">(ln(100/100) + (0.04 + 0.24^2/2) x 1) / (0.24 x 1) = 0.0688 / 0.24.</t>
  </si>
  <si>
    <t xml:space="preserve">100 x N(0.286667) less 100 x exp(-0.04) x N(0.046667): 61.281622 less 49.827554.</t>
  </si>
  <si>
    <t xml:space="preserve">11.454068 x 10,000.</t>
  </si>
  <si>
    <t xml:space="preserve">Above the closed form, where 10 and 50 steps are below it: the lattice oscillates as the step count moves the nodes across the strike.</t>
  </si>
  <si>
    <t xml:space="preserve">mcq</t>
  </si>
  <si>
    <t xml:space="preserve">B</t>
  </si>
  <si>
    <t xml:space="preserve">-0.004743 to -0.002372: the ratio is 0.50. Past the oscillation, each doubling of steps halves the error.</t>
  </si>
  <si>
    <t xml:space="preserve">The payoff dispersion of 17.408 over the square root of 1,000,000.</t>
  </si>
  <si>
    <t xml:space="preserve">C</t>
  </si>
  <si>
    <t xml:space="preserve">The lattice at 1,000 steps is 0.002372 from the closed form; the whole spread is the simulation, 1.71 of its own standard errors (case one).</t>
  </si>
  <si>
    <t xml:space="preserve">exp(-qT) x N(d1), with no dividend N(0.286667).</t>
  </si>
  <si>
    <t xml:space="preserve">0.382882 x 10,000: a point of volatility is worth 3,828.82 on the lot.</t>
  </si>
  <si>
    <t xml:space="preserve">The annual theta of -6.587691 over 365.</t>
  </si>
  <si>
    <t xml:space="preserve">No step gives a delta outside nought to one. A missing bracket subtracted the strike term of the lower price instead of adding it; corrected, the two agree to the sixth decimal.</t>
  </si>
  <si>
    <t xml:space="preserve">0.015953 x 10,000 x 0.24 / 100. The identity holds for any inputs, which makes it a test of a library's gamma and vega at once.</t>
  </si>
  <si>
    <t xml:space="preserve">0.24 x 100 / sqrt(365).</t>
  </si>
  <si>
    <t xml:space="preserve">sqrt(2 x 0.018048 / 0.015953). Raw theta includes the carry on cash and shares; net of financing the break-even is exactly 1.2562.</t>
  </si>
  <si>
    <t xml:space="preserve">12.986697 less 9.925054.</t>
  </si>
  <si>
    <t xml:space="preserve">3.061643 / 11.454068 = 26.73 per cent.</t>
  </si>
  <si>
    <t xml:space="preserve">3.061643 / 0.029701 = 103.08.</t>
  </si>
  <si>
    <t xml:space="preserve">Newton's method from 24 per cent: 26.7317 after one pass, 26.7302 after two, and still 26.7302 after six.</t>
  </si>
  <si>
    <t xml:space="preserve">Where d1 is nought: 100 x exp(0.04 + 0.24^2/2). Vega peaks just above the money, not at it.</t>
  </si>
  <si>
    <t xml:space="preserve">11.454068 less 100 plus 100 x exp(-0.04).</t>
  </si>
  <si>
    <t xml:space="preserve">max(S exp(-qT) - K exp(-rT), 0) = 100 - 96.078944.</t>
  </si>
  <si>
    <t xml:space="preserve">11.454068 received less 0.612816 x 100 paid: the hedge borrows 49.83.</t>
  </si>
  <si>
    <t xml:space="preserve">Cash of -99.2379 plus one share at 107.9720 less the payoff of 7.9720. One path, against an expectation of about 1.53.</t>
  </si>
  <si>
    <t xml:space="preserve">Vega of 0.382882 a point times the four-point gap.</t>
  </si>
  <si>
    <t xml:space="preserve">The book's run over twenty thousand paths, 4.6 per cent beyond the analytic -1.5315.</t>
  </si>
  <si>
    <t xml:space="preserve">You are not paid for being right about the price, you are paid for being right about the volatility.</t>
  </si>
  <si>
    <t xml:space="preserve">The analytic estimate is first-order in vega; the difference of a few per cent is the variation of gamma along the path.</t>
  </si>
  <si>
    <t xml:space="preserve">2.3031 / 11.454068 = 20.11 per cent.</t>
  </si>
  <si>
    <t xml:space="preserve">2.3031 / 0.5265 = 4.3744.</t>
  </si>
  <si>
    <t xml:space="preserve">sqrt(252 / 12) = 4.5826.</t>
  </si>
  <si>
    <t xml:space="preserve">In logs: ln(2.0817/2.0006) against ln(2.2014/2.1865). 85.4 per cent, not all of it.</t>
  </si>
  <si>
    <t xml:space="preserve">Dispersion times the square root of the count; it reproduces 0.2632 at 1,008 (0.26325).</t>
  </si>
  <si>
    <t xml:space="preserve">0.5265 x 10,000, beside a premium of 114,540.68.</t>
  </si>
  <si>
    <t xml:space="preserve">2 to the power two-thirds.</t>
  </si>
  <si>
    <t xml:space="preserve">3.061643 / 0.002372: the lattice's error, not the simulation's noise.</t>
  </si>
  <si>
    <t xml:space="preserve">0.029701 / 0.017408.</t>
  </si>
  <si>
    <t xml:space="preserve">N(-0.765765 / 1.1512) = N(-0.665).</t>
  </si>
  <si>
    <t xml:space="preserve">The residue must fall to 0.765765 / 1.2816 = 0.5975; (8.3579 / 0.5975)^2 = 195.6.</t>
  </si>
  <si>
    <t xml:space="preserve">(0.20 x 10,000 x 8.3579 / (2 x 15))^(2/3).</t>
  </si>
  <si>
    <t xml:space="preserve">3,098 against 3,047: the total is flat around its minimum. Daily is the one that costs 58.6 per cent more.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</si>
</sst>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true" indent="0" shrinkToFit="false"/>
      <protection locked="true" hidden="false"/>
    </xf>
    <xf numFmtId="164" fontId="6" fillId="2"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5" fillId="3"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120"/>
  </cols>
  <sheetData>
    <row r="1" customFormat="false" ht="17.9" hidden="false" customHeight="false" outlineLevel="0" collapsed="false">
      <c r="A1" s="2" t="s">
        <v>0</v>
      </c>
    </row>
    <row r="3" customFormat="false" ht="28.35" hidden="false" customHeight="false" outlineLevel="0" collapsed="false">
      <c r="A3" s="3" t="s">
        <v>1</v>
      </c>
    </row>
    <row r="4" customFormat="false" ht="15" hidden="false" customHeight="false" outlineLevel="0" collapsed="false">
      <c r="A4" s="3" t="s">
        <v>2</v>
      </c>
    </row>
    <row r="5" customFormat="false" ht="15" hidden="false" customHeight="false" outlineLevel="0" collapsed="false">
      <c r="A5" s="3" t="s">
        <v>3</v>
      </c>
    </row>
    <row r="6" customFormat="false" ht="28.35" hidden="false" customHeight="false" outlineLevel="0" collapsed="false">
      <c r="A6" s="3" t="s">
        <v>4</v>
      </c>
    </row>
    <row r="8" customFormat="false" ht="15" hidden="false" customHeight="false" outlineLevel="0" collapsed="false">
      <c r="A8" s="3"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26"/>
  </cols>
  <sheetData>
    <row r="1" customFormat="false" ht="15" hidden="false" customHeight="false" outlineLevel="0" collapsed="false">
      <c r="A1" s="4" t="s">
        <v>6</v>
      </c>
      <c r="B1" s="4" t="s">
        <v>7</v>
      </c>
      <c r="C1" s="4" t="s">
        <v>8</v>
      </c>
      <c r="D1" s="4" t="s">
        <v>9</v>
      </c>
      <c r="E1" s="4" t="s">
        <v>10</v>
      </c>
    </row>
    <row r="2" customFormat="false" ht="15" hidden="false" customHeight="false" outlineLevel="0" collapsed="false">
      <c r="A2" s="5" t="s">
        <v>11</v>
      </c>
      <c r="B2" s="5" t="n">
        <f aca="false">COUNTIF('1. Questions'!$B$2:$B$41,A2)</f>
        <v>7</v>
      </c>
      <c r="C2" s="5" t="n">
        <f aca="false">COUNTIFS('1. Questions'!$B$2:$B$41,A2,'1. Questions'!$D$2:$D$41,"&lt;&gt;")</f>
        <v>0</v>
      </c>
      <c r="D2" s="5" t="n">
        <f aca="false">COUNTIFS('1. Questions'!$B$2:$B$41,A2,'1. Questions'!$F$2:$F$41,"Right")</f>
        <v>0</v>
      </c>
      <c r="E2" s="5" t="n">
        <f aca="false">C2-D2</f>
        <v>0</v>
      </c>
    </row>
    <row r="3" customFormat="false" ht="15" hidden="false" customHeight="false" outlineLevel="0" collapsed="false">
      <c r="A3" s="5" t="s">
        <v>12</v>
      </c>
      <c r="B3" s="5" t="n">
        <f aca="false">COUNTIF('1. Questions'!$B$2:$B$41,A3)</f>
        <v>7</v>
      </c>
      <c r="C3" s="5" t="n">
        <f aca="false">COUNTIFS('1. Questions'!$B$2:$B$41,A3,'1. Questions'!$D$2:$D$41,"&lt;&gt;")</f>
        <v>0</v>
      </c>
      <c r="D3" s="5" t="n">
        <f aca="false">COUNTIFS('1. Questions'!$B$2:$B$41,A3,'1. Questions'!$F$2:$F$41,"Right")</f>
        <v>0</v>
      </c>
      <c r="E3" s="5" t="n">
        <f aca="false">C3-D3</f>
        <v>0</v>
      </c>
    </row>
    <row r="4" customFormat="false" ht="15" hidden="false" customHeight="false" outlineLevel="0" collapsed="false">
      <c r="A4" s="5" t="s">
        <v>13</v>
      </c>
      <c r="B4" s="5" t="n">
        <f aca="false">COUNTIF('1. Questions'!$B$2:$B$41,A4)</f>
        <v>7</v>
      </c>
      <c r="C4" s="5" t="n">
        <f aca="false">COUNTIFS('1. Questions'!$B$2:$B$41,A4,'1. Questions'!$D$2:$D$41,"&lt;&gt;")</f>
        <v>0</v>
      </c>
      <c r="D4" s="5" t="n">
        <f aca="false">COUNTIFS('1. Questions'!$B$2:$B$41,A4,'1. Questions'!$F$2:$F$41,"Right")</f>
        <v>0</v>
      </c>
      <c r="E4" s="5" t="n">
        <f aca="false">C4-D4</f>
        <v>0</v>
      </c>
    </row>
    <row r="5" customFormat="false" ht="15" hidden="false" customHeight="false" outlineLevel="0" collapsed="false">
      <c r="A5" s="5" t="s">
        <v>14</v>
      </c>
      <c r="B5" s="5" t="n">
        <f aca="false">COUNTIF('1. Questions'!$B$2:$B$41,A5)</f>
        <v>6</v>
      </c>
      <c r="C5" s="5" t="n">
        <f aca="false">COUNTIFS('1. Questions'!$B$2:$B$41,A5,'1. Questions'!$D$2:$D$41,"&lt;&gt;")</f>
        <v>0</v>
      </c>
      <c r="D5" s="5" t="n">
        <f aca="false">COUNTIFS('1. Questions'!$B$2:$B$41,A5,'1. Questions'!$F$2:$F$41,"Right")</f>
        <v>0</v>
      </c>
      <c r="E5" s="5" t="n">
        <f aca="false">C5-D5</f>
        <v>0</v>
      </c>
    </row>
    <row r="6" customFormat="false" ht="15" hidden="false" customHeight="false" outlineLevel="0" collapsed="false">
      <c r="A6" s="5" t="s">
        <v>15</v>
      </c>
      <c r="B6" s="5" t="n">
        <f aca="false">COUNTIF('1. Questions'!$B$2:$B$41,A6)</f>
        <v>7</v>
      </c>
      <c r="C6" s="5" t="n">
        <f aca="false">COUNTIFS('1. Questions'!$B$2:$B$41,A6,'1. Questions'!$D$2:$D$41,"&lt;&gt;")</f>
        <v>0</v>
      </c>
      <c r="D6" s="5" t="n">
        <f aca="false">COUNTIFS('1. Questions'!$B$2:$B$41,A6,'1. Questions'!$F$2:$F$41,"Right")</f>
        <v>0</v>
      </c>
      <c r="E6" s="5" t="n">
        <f aca="false">C6-D6</f>
        <v>0</v>
      </c>
    </row>
    <row r="7" customFormat="false" ht="15" hidden="false" customHeight="false" outlineLevel="0" collapsed="false">
      <c r="A7" s="5" t="s">
        <v>16</v>
      </c>
      <c r="B7" s="5" t="n">
        <f aca="false">COUNTIF('1. Questions'!$B$2:$B$41,A7)</f>
        <v>6</v>
      </c>
      <c r="C7" s="5" t="n">
        <f aca="false">COUNTIFS('1. Questions'!$B$2:$B$41,A7,'1. Questions'!$D$2:$D$41,"&lt;&gt;")</f>
        <v>0</v>
      </c>
      <c r="D7" s="5" t="n">
        <f aca="false">COUNTIFS('1. Questions'!$B$2:$B$41,A7,'1. Questions'!$F$2:$F$41,"Right")</f>
        <v>0</v>
      </c>
      <c r="E7" s="5" t="n">
        <f aca="false">C7-D7</f>
        <v>0</v>
      </c>
    </row>
    <row r="8" customFormat="false" ht="15" hidden="false" customHeight="false" outlineLevel="0" collapsed="false">
      <c r="A8" s="6" t="s">
        <v>17</v>
      </c>
      <c r="B8" s="6" t="n">
        <f aca="false">SUM(B2:B7)</f>
        <v>40</v>
      </c>
      <c r="C8" s="6" t="n">
        <f aca="false">SUM(C2:C7)</f>
        <v>0</v>
      </c>
      <c r="D8" s="6" t="n">
        <f aca="false">SUM(D2:D7)</f>
        <v>0</v>
      </c>
      <c r="E8" s="6" t="n">
        <f aca="false">SUM(E2:E7)</f>
        <v>0</v>
      </c>
    </row>
    <row r="10" customFormat="false" ht="15" hidden="false" customHeight="false" outlineLevel="0" collapsed="false">
      <c r="A10" s="5" t="s">
        <v>18</v>
      </c>
      <c r="B10" s="5" t="str">
        <f aca="false">IF(C8=0,"",D8&amp;" / "&amp;C8)</f>
        <v/>
      </c>
    </row>
    <row r="11" customFormat="false" ht="15" hidden="false" customHeight="false" outlineLevel="0" collapsed="false">
      <c r="A11" s="5" t="s">
        <v>19</v>
      </c>
      <c r="B11" s="5"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5"/>
    <col collapsed="false" customWidth="true" hidden="false" outlineLevel="0" max="2" min="2" style="1" width="22"/>
    <col collapsed="false" customWidth="true" hidden="false" outlineLevel="0" max="3" min="3" style="1" width="95"/>
    <col collapsed="false" customWidth="true" hidden="false" outlineLevel="0" max="4" min="4" style="1" width="14"/>
    <col collapsed="false" customWidth="true" hidden="false" outlineLevel="0" max="5" min="5" style="1" width="2"/>
    <col collapsed="false" customWidth="true" hidden="false" outlineLevel="0" max="6" min="6" style="1" width="15"/>
  </cols>
  <sheetData>
    <row r="1" customFormat="false" ht="15" hidden="false" customHeight="false" outlineLevel="0" collapsed="false">
      <c r="A1" s="4" t="s">
        <v>20</v>
      </c>
      <c r="B1" s="4" t="s">
        <v>6</v>
      </c>
      <c r="C1" s="4" t="s">
        <v>21</v>
      </c>
      <c r="D1" s="4" t="s">
        <v>22</v>
      </c>
      <c r="E1" s="4"/>
      <c r="F1" s="4" t="s">
        <v>23</v>
      </c>
    </row>
    <row r="2" customFormat="false" ht="15" hidden="false" customHeight="false" outlineLevel="0" collapsed="false">
      <c r="A2" s="5" t="n">
        <v>1</v>
      </c>
      <c r="B2" s="5" t="s">
        <v>11</v>
      </c>
      <c r="C2" s="3" t="s">
        <v>24</v>
      </c>
      <c r="D2" s="7"/>
      <c r="F2" s="5" t="str">
        <f aca="false">IF(D2="","",IF(ISNUMBER(D2),IF(ABS(D2-'3. Marking'!D2)&lt;='3. Marking'!E2,"Right","Wrong"),"Enter a number"))</f>
        <v/>
      </c>
    </row>
    <row r="3" customFormat="false" ht="15" hidden="false" customHeight="false" outlineLevel="0" collapsed="false">
      <c r="A3" s="5" t="n">
        <v>2</v>
      </c>
      <c r="B3" s="5" t="s">
        <v>11</v>
      </c>
      <c r="C3" s="3" t="s">
        <v>25</v>
      </c>
      <c r="D3" s="7"/>
      <c r="F3" s="5" t="str">
        <f aca="false">IF(D3="","",IF(ISNUMBER(D3),IF(ABS(D3-'3. Marking'!D3)&lt;='3. Marking'!E3,"Right","Wrong"),"Enter a number"))</f>
        <v/>
      </c>
    </row>
    <row r="4" customFormat="false" ht="15" hidden="false" customHeight="false" outlineLevel="0" collapsed="false">
      <c r="A4" s="5" t="n">
        <v>3</v>
      </c>
      <c r="B4" s="5" t="s">
        <v>11</v>
      </c>
      <c r="C4" s="3" t="s">
        <v>26</v>
      </c>
      <c r="D4" s="7"/>
      <c r="F4" s="5" t="str">
        <f aca="false">IF(D4="","",IF(ISNUMBER(D4),IF(ABS(D4-'3. Marking'!D4)&lt;='3. Marking'!E4,"Right","Wrong"),"Enter a number"))</f>
        <v/>
      </c>
    </row>
    <row r="5" customFormat="false" ht="15" hidden="false" customHeight="false" outlineLevel="0" collapsed="false">
      <c r="A5" s="5" t="n">
        <v>4</v>
      </c>
      <c r="B5" s="5" t="s">
        <v>11</v>
      </c>
      <c r="C5" s="3" t="s">
        <v>27</v>
      </c>
      <c r="D5" s="7"/>
      <c r="F5" s="5" t="str">
        <f aca="false">IF(D5="","",IF(ISNUMBER(D5),IF(ABS(D5-'3. Marking'!D5)&lt;='3. Marking'!E5,"Right","Wrong"),"Enter a number"))</f>
        <v/>
      </c>
    </row>
    <row r="6" customFormat="false" ht="28.35" hidden="false" customHeight="false" outlineLevel="0" collapsed="false">
      <c r="A6" s="5" t="n">
        <v>5</v>
      </c>
      <c r="B6" s="5" t="s">
        <v>11</v>
      </c>
      <c r="C6" s="3" t="s">
        <v>28</v>
      </c>
      <c r="D6" s="7"/>
      <c r="F6" s="5" t="str">
        <f aca="false">IF(D6="","",IF(UPPER(TRIM(D6))='3. Marking'!D6,"Right","Wrong"))</f>
        <v/>
      </c>
    </row>
    <row r="7" customFormat="false" ht="15" hidden="false" customHeight="false" outlineLevel="0" collapsed="false">
      <c r="A7" s="5" t="n">
        <v>6</v>
      </c>
      <c r="B7" s="5" t="s">
        <v>11</v>
      </c>
      <c r="C7" s="3" t="s">
        <v>29</v>
      </c>
      <c r="D7" s="7"/>
      <c r="F7" s="5" t="str">
        <f aca="false">IF(D7="","",IF(ISNUMBER(D7),IF(ABS(D7-'3. Marking'!D7)&lt;='3. Marking'!E7,"Right","Wrong"),"Enter a number"))</f>
        <v/>
      </c>
    </row>
    <row r="8" customFormat="false" ht="28.35" hidden="false" customHeight="false" outlineLevel="0" collapsed="false">
      <c r="A8" s="5" t="n">
        <v>7</v>
      </c>
      <c r="B8" s="5" t="s">
        <v>11</v>
      </c>
      <c r="C8" s="3" t="s">
        <v>30</v>
      </c>
      <c r="D8" s="7"/>
      <c r="F8" s="5" t="str">
        <f aca="false">IF(D8="","",IF(UPPER(TRIM(D8))='3. Marking'!D8,"Right","Wrong"))</f>
        <v/>
      </c>
    </row>
    <row r="9" customFormat="false" ht="15" hidden="false" customHeight="false" outlineLevel="0" collapsed="false">
      <c r="A9" s="5" t="n">
        <v>8</v>
      </c>
      <c r="B9" s="5" t="s">
        <v>12</v>
      </c>
      <c r="C9" s="3" t="s">
        <v>31</v>
      </c>
      <c r="D9" s="7"/>
      <c r="F9" s="5" t="str">
        <f aca="false">IF(D9="","",IF(ISNUMBER(D9),IF(ABS(D9-'3. Marking'!D9)&lt;='3. Marking'!E9,"Right","Wrong"),"Enter a number"))</f>
        <v/>
      </c>
    </row>
    <row r="10" customFormat="false" ht="15" hidden="false" customHeight="false" outlineLevel="0" collapsed="false">
      <c r="A10" s="5" t="n">
        <v>9</v>
      </c>
      <c r="B10" s="5" t="s">
        <v>12</v>
      </c>
      <c r="C10" s="3" t="s">
        <v>32</v>
      </c>
      <c r="D10" s="7"/>
      <c r="F10" s="5" t="str">
        <f aca="false">IF(D10="","",IF(ISNUMBER(D10),IF(ABS(D10-'3. Marking'!D10)&lt;='3. Marking'!E10,"Right","Wrong"),"Enter a number"))</f>
        <v/>
      </c>
    </row>
    <row r="11" customFormat="false" ht="15" hidden="false" customHeight="false" outlineLevel="0" collapsed="false">
      <c r="A11" s="5" t="n">
        <v>10</v>
      </c>
      <c r="B11" s="5" t="s">
        <v>12</v>
      </c>
      <c r="C11" s="3" t="s">
        <v>33</v>
      </c>
      <c r="D11" s="7"/>
      <c r="F11" s="5" t="str">
        <f aca="false">IF(D11="","",IF(ISNUMBER(D11),IF(ABS(D11-'3. Marking'!D11)&lt;='3. Marking'!E11,"Right","Wrong"),"Enter a number"))</f>
        <v/>
      </c>
    </row>
    <row r="12" customFormat="false" ht="41.75" hidden="false" customHeight="false" outlineLevel="0" collapsed="false">
      <c r="A12" s="5" t="n">
        <v>11</v>
      </c>
      <c r="B12" s="5" t="s">
        <v>12</v>
      </c>
      <c r="C12" s="3" t="s">
        <v>34</v>
      </c>
      <c r="D12" s="7"/>
      <c r="F12" s="5" t="str">
        <f aca="false">IF(D12="","",IF(UPPER(TRIM(D12))='3. Marking'!D12,"Right","Wrong"))</f>
        <v/>
      </c>
    </row>
    <row r="13" customFormat="false" ht="15" hidden="false" customHeight="false" outlineLevel="0" collapsed="false">
      <c r="A13" s="5" t="n">
        <v>12</v>
      </c>
      <c r="B13" s="5" t="s">
        <v>12</v>
      </c>
      <c r="C13" s="3" t="s">
        <v>35</v>
      </c>
      <c r="D13" s="7"/>
      <c r="F13" s="5" t="str">
        <f aca="false">IF(D13="","",IF(ISNUMBER(D13),IF(ABS(D13-'3. Marking'!D13)&lt;='3. Marking'!E13,"Right","Wrong"),"Enter a number"))</f>
        <v/>
      </c>
    </row>
    <row r="14" customFormat="false" ht="15" hidden="false" customHeight="false" outlineLevel="0" collapsed="false">
      <c r="A14" s="5" t="n">
        <v>13</v>
      </c>
      <c r="B14" s="5" t="s">
        <v>12</v>
      </c>
      <c r="C14" s="3" t="s">
        <v>36</v>
      </c>
      <c r="D14" s="7"/>
      <c r="F14" s="5" t="str">
        <f aca="false">IF(D14="","",IF(ISNUMBER(D14),IF(ABS(D14-'3. Marking'!D14)&lt;='3. Marking'!E14,"Right","Wrong"),"Enter a number"))</f>
        <v/>
      </c>
    </row>
    <row r="15" customFormat="false" ht="15" hidden="false" customHeight="false" outlineLevel="0" collapsed="false">
      <c r="A15" s="5" t="n">
        <v>14</v>
      </c>
      <c r="B15" s="5" t="s">
        <v>12</v>
      </c>
      <c r="C15" s="3" t="s">
        <v>37</v>
      </c>
      <c r="D15" s="7"/>
      <c r="F15" s="5" t="str">
        <f aca="false">IF(D15="","",IF(ISNUMBER(D15),IF(ABS(D15-'3. Marking'!D15)&lt;='3. Marking'!E15,"Right","Wrong"),"Enter a number"))</f>
        <v/>
      </c>
    </row>
    <row r="16" customFormat="false" ht="15" hidden="false" customHeight="false" outlineLevel="0" collapsed="false">
      <c r="A16" s="5" t="n">
        <v>15</v>
      </c>
      <c r="B16" s="5" t="s">
        <v>13</v>
      </c>
      <c r="C16" s="3" t="s">
        <v>38</v>
      </c>
      <c r="D16" s="7"/>
      <c r="F16" s="5" t="str">
        <f aca="false">IF(D16="","",IF(ISNUMBER(D16),IF(ABS(D16-'3. Marking'!D16)&lt;='3. Marking'!E16,"Right","Wrong"),"Enter a number"))</f>
        <v/>
      </c>
    </row>
    <row r="17" customFormat="false" ht="15" hidden="false" customHeight="false" outlineLevel="0" collapsed="false">
      <c r="A17" s="5" t="n">
        <v>16</v>
      </c>
      <c r="B17" s="5" t="s">
        <v>13</v>
      </c>
      <c r="C17" s="3" t="s">
        <v>39</v>
      </c>
      <c r="D17" s="7"/>
      <c r="F17" s="5" t="str">
        <f aca="false">IF(D17="","",IF(ISNUMBER(D17),IF(ABS(D17-'3. Marking'!D17)&lt;='3. Marking'!E17,"Right","Wrong"),"Enter a number"))</f>
        <v/>
      </c>
    </row>
    <row r="18" customFormat="false" ht="15" hidden="false" customHeight="false" outlineLevel="0" collapsed="false">
      <c r="A18" s="5" t="n">
        <v>17</v>
      </c>
      <c r="B18" s="5" t="s">
        <v>13</v>
      </c>
      <c r="C18" s="3" t="s">
        <v>40</v>
      </c>
      <c r="D18" s="7"/>
      <c r="F18" s="5" t="str">
        <f aca="false">IF(D18="","",IF(ISNUMBER(D18),IF(ABS(D18-'3. Marking'!D18)&lt;='3. Marking'!E18,"Right","Wrong"),"Enter a number"))</f>
        <v/>
      </c>
    </row>
    <row r="19" customFormat="false" ht="15" hidden="false" customHeight="false" outlineLevel="0" collapsed="false">
      <c r="A19" s="5" t="n">
        <v>18</v>
      </c>
      <c r="B19" s="5" t="s">
        <v>13</v>
      </c>
      <c r="C19" s="3" t="s">
        <v>41</v>
      </c>
      <c r="D19" s="7"/>
      <c r="F19" s="5" t="str">
        <f aca="false">IF(D19="","",IF(ISNUMBER(D19),IF(ABS(D19-'3. Marking'!D19)&lt;='3. Marking'!E19,"Right","Wrong"),"Enter a number"))</f>
        <v/>
      </c>
    </row>
    <row r="20" customFormat="false" ht="15" hidden="false" customHeight="false" outlineLevel="0" collapsed="false">
      <c r="A20" s="5" t="n">
        <v>19</v>
      </c>
      <c r="B20" s="5" t="s">
        <v>13</v>
      </c>
      <c r="C20" s="3" t="s">
        <v>42</v>
      </c>
      <c r="D20" s="7"/>
      <c r="F20" s="5" t="str">
        <f aca="false">IF(D20="","",IF(ISNUMBER(D20),IF(ABS(D20-'3. Marking'!D20)&lt;='3. Marking'!E20,"Right","Wrong"),"Enter a number"))</f>
        <v/>
      </c>
    </row>
    <row r="21" customFormat="false" ht="15" hidden="false" customHeight="false" outlineLevel="0" collapsed="false">
      <c r="A21" s="5" t="n">
        <v>20</v>
      </c>
      <c r="B21" s="5" t="s">
        <v>13</v>
      </c>
      <c r="C21" s="3" t="s">
        <v>43</v>
      </c>
      <c r="D21" s="7"/>
      <c r="F21" s="5" t="str">
        <f aca="false">IF(D21="","",IF(ISNUMBER(D21),IF(ABS(D21-'3. Marking'!D21)&lt;='3. Marking'!E21,"Right","Wrong"),"Enter a number"))</f>
        <v/>
      </c>
    </row>
    <row r="22" customFormat="false" ht="28.35" hidden="false" customHeight="false" outlineLevel="0" collapsed="false">
      <c r="A22" s="5" t="n">
        <v>21</v>
      </c>
      <c r="B22" s="5" t="s">
        <v>13</v>
      </c>
      <c r="C22" s="3" t="s">
        <v>44</v>
      </c>
      <c r="D22" s="7"/>
      <c r="F22" s="5" t="str">
        <f aca="false">IF(D22="","",IF(UPPER(TRIM(D22))='3. Marking'!D22,"Right","Wrong"))</f>
        <v/>
      </c>
    </row>
    <row r="23" customFormat="false" ht="15" hidden="false" customHeight="false" outlineLevel="0" collapsed="false">
      <c r="A23" s="5" t="n">
        <v>22</v>
      </c>
      <c r="B23" s="5" t="s">
        <v>14</v>
      </c>
      <c r="C23" s="3" t="s">
        <v>45</v>
      </c>
      <c r="D23" s="7"/>
      <c r="F23" s="5" t="str">
        <f aca="false">IF(D23="","",IF(ISNUMBER(D23),IF(ABS(D23-'3. Marking'!D23)&lt;='3. Marking'!E23,"Right","Wrong"),"Enter a number"))</f>
        <v/>
      </c>
    </row>
    <row r="24" customFormat="false" ht="15" hidden="false" customHeight="false" outlineLevel="0" collapsed="false">
      <c r="A24" s="5" t="n">
        <v>23</v>
      </c>
      <c r="B24" s="5" t="s">
        <v>14</v>
      </c>
      <c r="C24" s="3" t="s">
        <v>46</v>
      </c>
      <c r="D24" s="7"/>
      <c r="F24" s="5" t="str">
        <f aca="false">IF(D24="","",IF(ISNUMBER(D24),IF(ABS(D24-'3. Marking'!D24)&lt;='3. Marking'!E24,"Right","Wrong"),"Enter a number"))</f>
        <v/>
      </c>
    </row>
    <row r="25" customFormat="false" ht="15" hidden="false" customHeight="false" outlineLevel="0" collapsed="false">
      <c r="A25" s="5" t="n">
        <v>24</v>
      </c>
      <c r="B25" s="5" t="s">
        <v>14</v>
      </c>
      <c r="C25" s="3" t="s">
        <v>47</v>
      </c>
      <c r="D25" s="7"/>
      <c r="F25" s="5" t="str">
        <f aca="false">IF(D25="","",IF(ISNUMBER(D25),IF(ABS(D25-'3. Marking'!D25)&lt;='3. Marking'!E25,"Right","Wrong"),"Enter a number"))</f>
        <v/>
      </c>
    </row>
    <row r="26" customFormat="false" ht="15" hidden="false" customHeight="false" outlineLevel="0" collapsed="false">
      <c r="A26" s="5" t="n">
        <v>25</v>
      </c>
      <c r="B26" s="5" t="s">
        <v>14</v>
      </c>
      <c r="C26" s="3" t="s">
        <v>48</v>
      </c>
      <c r="D26" s="7"/>
      <c r="F26" s="5" t="str">
        <f aca="false">IF(D26="","",IF(ISNUMBER(D26),IF(ABS(D26-'3. Marking'!D26)&lt;='3. Marking'!E26,"Right","Wrong"),"Enter a number"))</f>
        <v/>
      </c>
    </row>
    <row r="27" customFormat="false" ht="28.35" hidden="false" customHeight="false" outlineLevel="0" collapsed="false">
      <c r="A27" s="5" t="n">
        <v>26</v>
      </c>
      <c r="B27" s="5" t="s">
        <v>14</v>
      </c>
      <c r="C27" s="3" t="s">
        <v>49</v>
      </c>
      <c r="D27" s="7"/>
      <c r="F27" s="5" t="str">
        <f aca="false">IF(D27="","",IF(UPPER(TRIM(D27))='3. Marking'!D27,"Right","Wrong"))</f>
        <v/>
      </c>
    </row>
    <row r="28" customFormat="false" ht="28.35" hidden="false" customHeight="false" outlineLevel="0" collapsed="false">
      <c r="A28" s="5" t="n">
        <v>27</v>
      </c>
      <c r="B28" s="5" t="s">
        <v>14</v>
      </c>
      <c r="C28" s="3" t="s">
        <v>50</v>
      </c>
      <c r="D28" s="7"/>
      <c r="F28" s="5" t="str">
        <f aca="false">IF(D28="","",IF(UPPER(TRIM(D28))='3. Marking'!D28,"Right","Wrong"))</f>
        <v/>
      </c>
    </row>
    <row r="29" customFormat="false" ht="15" hidden="false" customHeight="false" outlineLevel="0" collapsed="false">
      <c r="A29" s="5" t="n">
        <v>28</v>
      </c>
      <c r="B29" s="5" t="s">
        <v>15</v>
      </c>
      <c r="C29" s="3" t="s">
        <v>51</v>
      </c>
      <c r="D29" s="7"/>
      <c r="F29" s="5" t="str">
        <f aca="false">IF(D29="","",IF(ISNUMBER(D29),IF(ABS(D29-'3. Marking'!D29)&lt;='3. Marking'!E29,"Right","Wrong"),"Enter a number"))</f>
        <v/>
      </c>
    </row>
    <row r="30" customFormat="false" ht="15" hidden="false" customHeight="false" outlineLevel="0" collapsed="false">
      <c r="A30" s="5" t="n">
        <v>29</v>
      </c>
      <c r="B30" s="5" t="s">
        <v>15</v>
      </c>
      <c r="C30" s="3" t="s">
        <v>52</v>
      </c>
      <c r="D30" s="7"/>
      <c r="F30" s="5" t="str">
        <f aca="false">IF(D30="","",IF(ISNUMBER(D30),IF(ABS(D30-'3. Marking'!D30)&lt;='3. Marking'!E30,"Right","Wrong"),"Enter a number"))</f>
        <v/>
      </c>
    </row>
    <row r="31" customFormat="false" ht="15" hidden="false" customHeight="false" outlineLevel="0" collapsed="false">
      <c r="A31" s="5" t="n">
        <v>30</v>
      </c>
      <c r="B31" s="5" t="s">
        <v>15</v>
      </c>
      <c r="C31" s="3" t="s">
        <v>53</v>
      </c>
      <c r="D31" s="7"/>
      <c r="F31" s="5" t="str">
        <f aca="false">IF(D31="","",IF(ISNUMBER(D31),IF(ABS(D31-'3. Marking'!D31)&lt;='3. Marking'!E31,"Right","Wrong"),"Enter a number"))</f>
        <v/>
      </c>
    </row>
    <row r="32" customFormat="false" ht="15" hidden="false" customHeight="false" outlineLevel="0" collapsed="false">
      <c r="A32" s="5" t="n">
        <v>31</v>
      </c>
      <c r="B32" s="5" t="s">
        <v>15</v>
      </c>
      <c r="C32" s="3" t="s">
        <v>54</v>
      </c>
      <c r="D32" s="7"/>
      <c r="F32" s="5" t="str">
        <f aca="false">IF(D32="","",IF(ISNUMBER(D32),IF(ABS(D32-'3. Marking'!D32)&lt;='3. Marking'!E32,"Right","Wrong"),"Enter a number"))</f>
        <v/>
      </c>
    </row>
    <row r="33" customFormat="false" ht="15" hidden="false" customHeight="false" outlineLevel="0" collapsed="false">
      <c r="A33" s="5" t="n">
        <v>32</v>
      </c>
      <c r="B33" s="5" t="s">
        <v>15</v>
      </c>
      <c r="C33" s="3" t="s">
        <v>55</v>
      </c>
      <c r="D33" s="7"/>
      <c r="F33" s="5" t="str">
        <f aca="false">IF(D33="","",IF(ISNUMBER(D33),IF(ABS(D33-'3. Marking'!D33)&lt;='3. Marking'!E33,"Right","Wrong"),"Enter a number"))</f>
        <v/>
      </c>
    </row>
    <row r="34" customFormat="false" ht="15" hidden="false" customHeight="false" outlineLevel="0" collapsed="false">
      <c r="A34" s="5" t="n">
        <v>33</v>
      </c>
      <c r="B34" s="5" t="s">
        <v>15</v>
      </c>
      <c r="C34" s="3" t="s">
        <v>56</v>
      </c>
      <c r="D34" s="7"/>
      <c r="F34" s="5" t="str">
        <f aca="false">IF(D34="","",IF(ISNUMBER(D34),IF(ABS(D34-'3. Marking'!D34)&lt;='3. Marking'!E34,"Right","Wrong"),"Enter a number"))</f>
        <v/>
      </c>
    </row>
    <row r="35" customFormat="false" ht="15" hidden="false" customHeight="false" outlineLevel="0" collapsed="false">
      <c r="A35" s="5" t="n">
        <v>34</v>
      </c>
      <c r="B35" s="5" t="s">
        <v>15</v>
      </c>
      <c r="C35" s="3" t="s">
        <v>57</v>
      </c>
      <c r="D35" s="7"/>
      <c r="F35" s="5" t="str">
        <f aca="false">IF(D35="","",IF(ISNUMBER(D35),IF(ABS(D35-'3. Marking'!D35)&lt;='3. Marking'!E35,"Right","Wrong"),"Enter a number"))</f>
        <v/>
      </c>
    </row>
    <row r="36" customFormat="false" ht="15" hidden="false" customHeight="false" outlineLevel="0" collapsed="false">
      <c r="A36" s="5" t="n">
        <v>35</v>
      </c>
      <c r="B36" s="5" t="s">
        <v>16</v>
      </c>
      <c r="C36" s="3" t="s">
        <v>58</v>
      </c>
      <c r="D36" s="7"/>
      <c r="F36" s="5" t="str">
        <f aca="false">IF(D36="","",IF(ISNUMBER(D36),IF(ABS(D36-'3. Marking'!D36)&lt;='3. Marking'!E36,"Right","Wrong"),"Enter a number"))</f>
        <v/>
      </c>
    </row>
    <row r="37" customFormat="false" ht="15" hidden="false" customHeight="false" outlineLevel="0" collapsed="false">
      <c r="A37" s="5" t="n">
        <v>36</v>
      </c>
      <c r="B37" s="5" t="s">
        <v>16</v>
      </c>
      <c r="C37" s="3" t="s">
        <v>59</v>
      </c>
      <c r="D37" s="7"/>
      <c r="F37" s="5" t="str">
        <f aca="false">IF(D37="","",IF(ISNUMBER(D37),IF(ABS(D37-'3. Marking'!D37)&lt;='3. Marking'!E37,"Right","Wrong"),"Enter a number"))</f>
        <v/>
      </c>
    </row>
    <row r="38" customFormat="false" ht="15" hidden="false" customHeight="false" outlineLevel="0" collapsed="false">
      <c r="A38" s="5" t="n">
        <v>37</v>
      </c>
      <c r="B38" s="5" t="s">
        <v>16</v>
      </c>
      <c r="C38" s="3" t="s">
        <v>60</v>
      </c>
      <c r="D38" s="7"/>
      <c r="F38" s="5" t="str">
        <f aca="false">IF(D38="","",IF(ISNUMBER(D38),IF(ABS(D38-'3. Marking'!D38)&lt;='3. Marking'!E38,"Right","Wrong"),"Enter a number"))</f>
        <v/>
      </c>
    </row>
    <row r="39" customFormat="false" ht="15" hidden="false" customHeight="false" outlineLevel="0" collapsed="false">
      <c r="A39" s="5" t="n">
        <v>38</v>
      </c>
      <c r="B39" s="5" t="s">
        <v>16</v>
      </c>
      <c r="C39" s="3" t="s">
        <v>61</v>
      </c>
      <c r="D39" s="7"/>
      <c r="F39" s="5" t="str">
        <f aca="false">IF(D39="","",IF(ISNUMBER(D39),IF(ABS(D39-'3. Marking'!D39)&lt;='3. Marking'!E39,"Right","Wrong"),"Enter a number"))</f>
        <v/>
      </c>
    </row>
    <row r="40" customFormat="false" ht="15" hidden="false" customHeight="false" outlineLevel="0" collapsed="false">
      <c r="A40" s="5" t="n">
        <v>39</v>
      </c>
      <c r="B40" s="5" t="s">
        <v>16</v>
      </c>
      <c r="C40" s="3" t="s">
        <v>62</v>
      </c>
      <c r="D40" s="7"/>
      <c r="F40" s="5" t="str">
        <f aca="false">IF(D40="","",IF(ISNUMBER(D40),IF(ABS(D40-'3. Marking'!D40)&lt;='3. Marking'!E40,"Right","Wrong"),"Enter a number"))</f>
        <v/>
      </c>
    </row>
    <row r="41" customFormat="false" ht="28.35" hidden="false" customHeight="false" outlineLevel="0" collapsed="false">
      <c r="A41" s="5" t="n">
        <v>40</v>
      </c>
      <c r="B41" s="5" t="s">
        <v>16</v>
      </c>
      <c r="C41" s="3" t="s">
        <v>63</v>
      </c>
      <c r="D41" s="7"/>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1" width="22"/>
    <col collapsed="false" customWidth="true" hidden="false" outlineLevel="0" max="6" min="6" style="1" width="100"/>
  </cols>
  <sheetData>
    <row r="1" customFormat="false" ht="15" hidden="false" customHeight="false" outlineLevel="0" collapsed="false">
      <c r="A1" s="4" t="s">
        <v>20</v>
      </c>
      <c r="B1" s="4" t="s">
        <v>6</v>
      </c>
      <c r="C1" s="4" t="s">
        <v>64</v>
      </c>
      <c r="D1" s="4" t="s">
        <v>65</v>
      </c>
      <c r="E1" s="4" t="s">
        <v>66</v>
      </c>
      <c r="F1" s="4" t="s">
        <v>67</v>
      </c>
    </row>
    <row r="2" customFormat="false" ht="15" hidden="false" customHeight="false" outlineLevel="0" collapsed="false">
      <c r="A2" s="5" t="n">
        <v>1</v>
      </c>
      <c r="B2" s="5" t="s">
        <v>11</v>
      </c>
      <c r="C2" s="5" t="s">
        <v>68</v>
      </c>
      <c r="D2" s="5" t="n">
        <v>0.286667</v>
      </c>
      <c r="E2" s="5" t="n">
        <v>5E-007</v>
      </c>
      <c r="F2" s="3" t="s">
        <v>69</v>
      </c>
    </row>
    <row r="3" customFormat="false" ht="15" hidden="false" customHeight="false" outlineLevel="0" collapsed="false">
      <c r="A3" s="5" t="n">
        <v>2</v>
      </c>
      <c r="B3" s="5" t="s">
        <v>11</v>
      </c>
      <c r="C3" s="5" t="s">
        <v>68</v>
      </c>
      <c r="D3" s="5" t="n">
        <v>11.454068</v>
      </c>
      <c r="E3" s="5" t="n">
        <v>5E-007</v>
      </c>
      <c r="F3" s="3" t="s">
        <v>70</v>
      </c>
    </row>
    <row r="4" customFormat="false" ht="15" hidden="false" customHeight="false" outlineLevel="0" collapsed="false">
      <c r="A4" s="5" t="n">
        <v>3</v>
      </c>
      <c r="B4" s="5" t="s">
        <v>11</v>
      </c>
      <c r="C4" s="5" t="s">
        <v>68</v>
      </c>
      <c r="D4" s="5" t="n">
        <v>114540.68</v>
      </c>
      <c r="E4" s="5" t="n">
        <v>0.005</v>
      </c>
      <c r="F4" s="3" t="s">
        <v>71</v>
      </c>
    </row>
    <row r="5" customFormat="false" ht="28.35" hidden="false" customHeight="false" outlineLevel="0" collapsed="false">
      <c r="A5" s="5" t="n">
        <v>4</v>
      </c>
      <c r="B5" s="5" t="s">
        <v>11</v>
      </c>
      <c r="C5" s="5" t="s">
        <v>68</v>
      </c>
      <c r="D5" s="5" t="n">
        <v>11.543355</v>
      </c>
      <c r="E5" s="5" t="n">
        <v>5E-007</v>
      </c>
      <c r="F5" s="3" t="s">
        <v>72</v>
      </c>
    </row>
    <row r="6" customFormat="false" ht="15" hidden="false" customHeight="false" outlineLevel="0" collapsed="false">
      <c r="A6" s="5" t="n">
        <v>5</v>
      </c>
      <c r="B6" s="5" t="s">
        <v>11</v>
      </c>
      <c r="C6" s="5" t="s">
        <v>73</v>
      </c>
      <c r="D6" s="5" t="s">
        <v>74</v>
      </c>
      <c r="E6" s="5"/>
      <c r="F6" s="3" t="s">
        <v>75</v>
      </c>
    </row>
    <row r="7" customFormat="false" ht="15" hidden="false" customHeight="false" outlineLevel="0" collapsed="false">
      <c r="A7" s="5" t="n">
        <v>6</v>
      </c>
      <c r="B7" s="5" t="s">
        <v>11</v>
      </c>
      <c r="C7" s="5" t="s">
        <v>68</v>
      </c>
      <c r="D7" s="5" t="n">
        <v>0.017408</v>
      </c>
      <c r="E7" s="5" t="n">
        <v>5E-007</v>
      </c>
      <c r="F7" s="3" t="s">
        <v>76</v>
      </c>
    </row>
    <row r="8" customFormat="false" ht="28.35" hidden="false" customHeight="false" outlineLevel="0" collapsed="false">
      <c r="A8" s="5" t="n">
        <v>7</v>
      </c>
      <c r="B8" s="5" t="s">
        <v>11</v>
      </c>
      <c r="C8" s="5" t="s">
        <v>73</v>
      </c>
      <c r="D8" s="5" t="s">
        <v>77</v>
      </c>
      <c r="E8" s="5"/>
      <c r="F8" s="3" t="s">
        <v>78</v>
      </c>
    </row>
    <row r="9" customFormat="false" ht="15" hidden="false" customHeight="false" outlineLevel="0" collapsed="false">
      <c r="A9" s="5" t="n">
        <v>8</v>
      </c>
      <c r="B9" s="5" t="s">
        <v>12</v>
      </c>
      <c r="C9" s="5" t="s">
        <v>68</v>
      </c>
      <c r="D9" s="5" t="n">
        <v>0.612816</v>
      </c>
      <c r="E9" s="5" t="n">
        <v>5E-007</v>
      </c>
      <c r="F9" s="3" t="s">
        <v>79</v>
      </c>
    </row>
    <row r="10" customFormat="false" ht="15" hidden="false" customHeight="false" outlineLevel="0" collapsed="false">
      <c r="A10" s="5" t="n">
        <v>9</v>
      </c>
      <c r="B10" s="5" t="s">
        <v>12</v>
      </c>
      <c r="C10" s="5" t="s">
        <v>68</v>
      </c>
      <c r="D10" s="5" t="n">
        <v>3828.82</v>
      </c>
      <c r="E10" s="5" t="n">
        <v>0.005</v>
      </c>
      <c r="F10" s="3" t="s">
        <v>80</v>
      </c>
    </row>
    <row r="11" customFormat="false" ht="15" hidden="false" customHeight="false" outlineLevel="0" collapsed="false">
      <c r="A11" s="5" t="n">
        <v>10</v>
      </c>
      <c r="B11" s="5" t="s">
        <v>12</v>
      </c>
      <c r="C11" s="5" t="s">
        <v>68</v>
      </c>
      <c r="D11" s="5" t="n">
        <v>-0.018048</v>
      </c>
      <c r="E11" s="5" t="n">
        <v>5E-007</v>
      </c>
      <c r="F11" s="3" t="s">
        <v>81</v>
      </c>
    </row>
    <row r="12" customFormat="false" ht="28.35" hidden="false" customHeight="false" outlineLevel="0" collapsed="false">
      <c r="A12" s="5" t="n">
        <v>11</v>
      </c>
      <c r="B12" s="5" t="s">
        <v>12</v>
      </c>
      <c r="C12" s="5" t="s">
        <v>73</v>
      </c>
      <c r="D12" s="5" t="s">
        <v>77</v>
      </c>
      <c r="E12" s="5"/>
      <c r="F12" s="3" t="s">
        <v>82</v>
      </c>
    </row>
    <row r="13" customFormat="false" ht="28.35" hidden="false" customHeight="false" outlineLevel="0" collapsed="false">
      <c r="A13" s="5" t="n">
        <v>12</v>
      </c>
      <c r="B13" s="5" t="s">
        <v>12</v>
      </c>
      <c r="C13" s="5" t="s">
        <v>68</v>
      </c>
      <c r="D13" s="5" t="n">
        <v>0.382882</v>
      </c>
      <c r="E13" s="5" t="n">
        <v>5E-007</v>
      </c>
      <c r="F13" s="3" t="s">
        <v>83</v>
      </c>
    </row>
    <row r="14" customFormat="false" ht="15" hidden="false" customHeight="false" outlineLevel="0" collapsed="false">
      <c r="A14" s="5" t="n">
        <v>13</v>
      </c>
      <c r="B14" s="5" t="s">
        <v>12</v>
      </c>
      <c r="C14" s="5" t="s">
        <v>68</v>
      </c>
      <c r="D14" s="5" t="n">
        <v>1.2562</v>
      </c>
      <c r="E14" s="5" t="n">
        <v>5E-005</v>
      </c>
      <c r="F14" s="3" t="s">
        <v>84</v>
      </c>
    </row>
    <row r="15" customFormat="false" ht="28.35" hidden="false" customHeight="false" outlineLevel="0" collapsed="false">
      <c r="A15" s="5" t="n">
        <v>14</v>
      </c>
      <c r="B15" s="5" t="s">
        <v>12</v>
      </c>
      <c r="C15" s="5" t="s">
        <v>68</v>
      </c>
      <c r="D15" s="5" t="n">
        <v>1.5042</v>
      </c>
      <c r="E15" s="5" t="n">
        <v>5E-005</v>
      </c>
      <c r="F15" s="3" t="s">
        <v>85</v>
      </c>
    </row>
    <row r="16" customFormat="false" ht="15" hidden="false" customHeight="false" outlineLevel="0" collapsed="false">
      <c r="A16" s="5" t="n">
        <v>15</v>
      </c>
      <c r="B16" s="5" t="s">
        <v>13</v>
      </c>
      <c r="C16" s="5" t="s">
        <v>68</v>
      </c>
      <c r="D16" s="5" t="n">
        <v>3.061643</v>
      </c>
      <c r="E16" s="5" t="n">
        <v>5E-007</v>
      </c>
      <c r="F16" s="3" t="s">
        <v>86</v>
      </c>
    </row>
    <row r="17" customFormat="false" ht="15" hidden="false" customHeight="false" outlineLevel="0" collapsed="false">
      <c r="A17" s="5" t="n">
        <v>16</v>
      </c>
      <c r="B17" s="5" t="s">
        <v>13</v>
      </c>
      <c r="C17" s="5" t="s">
        <v>68</v>
      </c>
      <c r="D17" s="5" t="n">
        <v>26.7</v>
      </c>
      <c r="E17" s="5" t="n">
        <v>0.05</v>
      </c>
      <c r="F17" s="3" t="s">
        <v>87</v>
      </c>
    </row>
    <row r="18" customFormat="false" ht="15" hidden="false" customHeight="false" outlineLevel="0" collapsed="false">
      <c r="A18" s="5" t="n">
        <v>17</v>
      </c>
      <c r="B18" s="5" t="s">
        <v>13</v>
      </c>
      <c r="C18" s="5" t="s">
        <v>68</v>
      </c>
      <c r="D18" s="5" t="n">
        <v>103</v>
      </c>
      <c r="E18" s="5" t="n">
        <v>0.5</v>
      </c>
      <c r="F18" s="3" t="s">
        <v>88</v>
      </c>
    </row>
    <row r="19" customFormat="false" ht="15" hidden="false" customHeight="false" outlineLevel="0" collapsed="false">
      <c r="A19" s="5" t="n">
        <v>18</v>
      </c>
      <c r="B19" s="5" t="s">
        <v>13</v>
      </c>
      <c r="C19" s="5" t="s">
        <v>68</v>
      </c>
      <c r="D19" s="5" t="n">
        <v>26.73</v>
      </c>
      <c r="E19" s="5" t="n">
        <v>0.005</v>
      </c>
      <c r="F19" s="3" t="s">
        <v>89</v>
      </c>
    </row>
    <row r="20" customFormat="false" ht="15" hidden="false" customHeight="false" outlineLevel="0" collapsed="false">
      <c r="A20" s="5" t="n">
        <v>19</v>
      </c>
      <c r="B20" s="5" t="s">
        <v>13</v>
      </c>
      <c r="C20" s="5" t="s">
        <v>68</v>
      </c>
      <c r="D20" s="5" t="n">
        <v>107.12</v>
      </c>
      <c r="E20" s="5" t="n">
        <v>0.005</v>
      </c>
      <c r="F20" s="3" t="s">
        <v>90</v>
      </c>
    </row>
    <row r="21" customFormat="false" ht="15" hidden="false" customHeight="false" outlineLevel="0" collapsed="false">
      <c r="A21" s="5" t="n">
        <v>20</v>
      </c>
      <c r="B21" s="5" t="s">
        <v>13</v>
      </c>
      <c r="C21" s="5" t="s">
        <v>68</v>
      </c>
      <c r="D21" s="5" t="n">
        <v>7.533012</v>
      </c>
      <c r="E21" s="5" t="n">
        <v>5E-007</v>
      </c>
      <c r="F21" s="3" t="s">
        <v>91</v>
      </c>
    </row>
    <row r="22" customFormat="false" ht="15" hidden="false" customHeight="false" outlineLevel="0" collapsed="false">
      <c r="A22" s="5" t="n">
        <v>21</v>
      </c>
      <c r="B22" s="5" t="s">
        <v>13</v>
      </c>
      <c r="C22" s="5" t="s">
        <v>73</v>
      </c>
      <c r="D22" s="5" t="s">
        <v>77</v>
      </c>
      <c r="E22" s="5"/>
      <c r="F22" s="3" t="s">
        <v>92</v>
      </c>
    </row>
    <row r="23" customFormat="false" ht="15" hidden="false" customHeight="false" outlineLevel="0" collapsed="false">
      <c r="A23" s="5" t="n">
        <v>22</v>
      </c>
      <c r="B23" s="5" t="s">
        <v>14</v>
      </c>
      <c r="C23" s="5" t="s">
        <v>68</v>
      </c>
      <c r="D23" s="5" t="n">
        <v>-49.827554</v>
      </c>
      <c r="E23" s="5" t="n">
        <v>5E-007</v>
      </c>
      <c r="F23" s="3" t="s">
        <v>93</v>
      </c>
    </row>
    <row r="24" customFormat="false" ht="15" hidden="false" customHeight="false" outlineLevel="0" collapsed="false">
      <c r="A24" s="5" t="n">
        <v>23</v>
      </c>
      <c r="B24" s="5" t="s">
        <v>14</v>
      </c>
      <c r="C24" s="5" t="s">
        <v>68</v>
      </c>
      <c r="D24" s="5" t="n">
        <v>0.7621</v>
      </c>
      <c r="E24" s="5" t="n">
        <v>5E-005</v>
      </c>
      <c r="F24" s="3" t="s">
        <v>94</v>
      </c>
    </row>
    <row r="25" customFormat="false" ht="15" hidden="false" customHeight="false" outlineLevel="0" collapsed="false">
      <c r="A25" s="5" t="n">
        <v>24</v>
      </c>
      <c r="B25" s="5" t="s">
        <v>14</v>
      </c>
      <c r="C25" s="5" t="s">
        <v>68</v>
      </c>
      <c r="D25" s="5" t="n">
        <v>1.5315</v>
      </c>
      <c r="E25" s="5" t="n">
        <v>5E-005</v>
      </c>
      <c r="F25" s="3" t="s">
        <v>95</v>
      </c>
    </row>
    <row r="26" customFormat="false" ht="15" hidden="false" customHeight="false" outlineLevel="0" collapsed="false">
      <c r="A26" s="5" t="n">
        <v>25</v>
      </c>
      <c r="B26" s="5" t="s">
        <v>14</v>
      </c>
      <c r="C26" s="5" t="s">
        <v>68</v>
      </c>
      <c r="D26" s="5" t="n">
        <v>-1.6022</v>
      </c>
      <c r="E26" s="5" t="n">
        <v>5E-005</v>
      </c>
      <c r="F26" s="3" t="s">
        <v>96</v>
      </c>
    </row>
    <row r="27" customFormat="false" ht="15" hidden="false" customHeight="false" outlineLevel="0" collapsed="false">
      <c r="A27" s="5" t="n">
        <v>26</v>
      </c>
      <c r="B27" s="5" t="s">
        <v>14</v>
      </c>
      <c r="C27" s="5" t="s">
        <v>73</v>
      </c>
      <c r="D27" s="5" t="s">
        <v>77</v>
      </c>
      <c r="E27" s="5"/>
      <c r="F27" s="3" t="s">
        <v>97</v>
      </c>
    </row>
    <row r="28" customFormat="false" ht="15" hidden="false" customHeight="false" outlineLevel="0" collapsed="false">
      <c r="A28" s="5" t="n">
        <v>27</v>
      </c>
      <c r="B28" s="5" t="s">
        <v>14</v>
      </c>
      <c r="C28" s="5" t="s">
        <v>73</v>
      </c>
      <c r="D28" s="5" t="s">
        <v>74</v>
      </c>
      <c r="E28" s="5"/>
      <c r="F28" s="3" t="s">
        <v>98</v>
      </c>
    </row>
    <row r="29" customFormat="false" ht="15" hidden="false" customHeight="false" outlineLevel="0" collapsed="false">
      <c r="A29" s="5" t="n">
        <v>28</v>
      </c>
      <c r="B29" s="5" t="s">
        <v>15</v>
      </c>
      <c r="C29" s="5" t="s">
        <v>68</v>
      </c>
      <c r="D29" s="5" t="n">
        <v>20.1</v>
      </c>
      <c r="E29" s="5" t="n">
        <v>0.05</v>
      </c>
      <c r="F29" s="3" t="s">
        <v>99</v>
      </c>
    </row>
    <row r="30" customFormat="false" ht="15" hidden="false" customHeight="false" outlineLevel="0" collapsed="false">
      <c r="A30" s="5" t="n">
        <v>29</v>
      </c>
      <c r="B30" s="5" t="s">
        <v>15</v>
      </c>
      <c r="C30" s="5" t="s">
        <v>68</v>
      </c>
      <c r="D30" s="5" t="n">
        <v>4.37</v>
      </c>
      <c r="E30" s="5" t="n">
        <v>0.005</v>
      </c>
      <c r="F30" s="3" t="s">
        <v>100</v>
      </c>
    </row>
    <row r="31" customFormat="false" ht="15" hidden="false" customHeight="false" outlineLevel="0" collapsed="false">
      <c r="A31" s="5" t="n">
        <v>30</v>
      </c>
      <c r="B31" s="5" t="s">
        <v>15</v>
      </c>
      <c r="C31" s="5" t="s">
        <v>68</v>
      </c>
      <c r="D31" s="5" t="n">
        <v>4.58</v>
      </c>
      <c r="E31" s="5" t="n">
        <v>0.005</v>
      </c>
      <c r="F31" s="3" t="s">
        <v>101</v>
      </c>
    </row>
    <row r="32" customFormat="false" ht="15" hidden="false" customHeight="false" outlineLevel="0" collapsed="false">
      <c r="A32" s="5" t="n">
        <v>31</v>
      </c>
      <c r="B32" s="5" t="s">
        <v>15</v>
      </c>
      <c r="C32" s="5" t="s">
        <v>68</v>
      </c>
      <c r="D32" s="5" t="n">
        <v>85</v>
      </c>
      <c r="E32" s="5" t="n">
        <v>0.5</v>
      </c>
      <c r="F32" s="3" t="s">
        <v>102</v>
      </c>
    </row>
    <row r="33" customFormat="false" ht="15" hidden="false" customHeight="false" outlineLevel="0" collapsed="false">
      <c r="A33" s="5" t="n">
        <v>32</v>
      </c>
      <c r="B33" s="5" t="s">
        <v>15</v>
      </c>
      <c r="C33" s="5" t="s">
        <v>68</v>
      </c>
      <c r="D33" s="5" t="n">
        <v>8.3579</v>
      </c>
      <c r="E33" s="5" t="n">
        <v>5E-005</v>
      </c>
      <c r="F33" s="3" t="s">
        <v>103</v>
      </c>
    </row>
    <row r="34" customFormat="false" ht="15" hidden="false" customHeight="false" outlineLevel="0" collapsed="false">
      <c r="A34" s="5" t="n">
        <v>33</v>
      </c>
      <c r="B34" s="5" t="s">
        <v>15</v>
      </c>
      <c r="C34" s="5" t="s">
        <v>68</v>
      </c>
      <c r="D34" s="5" t="n">
        <v>5265</v>
      </c>
      <c r="E34" s="5" t="n">
        <v>0.5</v>
      </c>
      <c r="F34" s="3" t="s">
        <v>104</v>
      </c>
    </row>
    <row r="35" customFormat="false" ht="15" hidden="false" customHeight="false" outlineLevel="0" collapsed="false">
      <c r="A35" s="5" t="n">
        <v>34</v>
      </c>
      <c r="B35" s="5" t="s">
        <v>15</v>
      </c>
      <c r="C35" s="5" t="s">
        <v>68</v>
      </c>
      <c r="D35" s="5" t="n">
        <v>1.5874</v>
      </c>
      <c r="E35" s="5" t="n">
        <v>5E-005</v>
      </c>
      <c r="F35" s="3" t="s">
        <v>105</v>
      </c>
    </row>
    <row r="36" customFormat="false" ht="15" hidden="false" customHeight="false" outlineLevel="0" collapsed="false">
      <c r="A36" s="5" t="n">
        <v>35</v>
      </c>
      <c r="B36" s="5" t="s">
        <v>16</v>
      </c>
      <c r="C36" s="5" t="s">
        <v>68</v>
      </c>
      <c r="D36" s="5" t="n">
        <v>1291</v>
      </c>
      <c r="E36" s="5" t="n">
        <v>0.5</v>
      </c>
      <c r="F36" s="3" t="s">
        <v>106</v>
      </c>
    </row>
    <row r="37" customFormat="false" ht="15" hidden="false" customHeight="false" outlineLevel="0" collapsed="false">
      <c r="A37" s="5" t="n">
        <v>36</v>
      </c>
      <c r="B37" s="5" t="s">
        <v>16</v>
      </c>
      <c r="C37" s="5" t="s">
        <v>68</v>
      </c>
      <c r="D37" s="5" t="n">
        <v>1.71</v>
      </c>
      <c r="E37" s="5" t="n">
        <v>0.005</v>
      </c>
      <c r="F37" s="3" t="s">
        <v>107</v>
      </c>
    </row>
    <row r="38" customFormat="false" ht="15" hidden="false" customHeight="false" outlineLevel="0" collapsed="false">
      <c r="A38" s="5" t="n">
        <v>37</v>
      </c>
      <c r="B38" s="5" t="s">
        <v>16</v>
      </c>
      <c r="C38" s="5" t="s">
        <v>68</v>
      </c>
      <c r="D38" s="5" t="n">
        <v>25.3</v>
      </c>
      <c r="E38" s="5" t="n">
        <v>0.05</v>
      </c>
      <c r="F38" s="3" t="s">
        <v>108</v>
      </c>
    </row>
    <row r="39" customFormat="false" ht="15" hidden="false" customHeight="false" outlineLevel="0" collapsed="false">
      <c r="A39" s="5" t="n">
        <v>38</v>
      </c>
      <c r="B39" s="5" t="s">
        <v>16</v>
      </c>
      <c r="C39" s="5" t="s">
        <v>68</v>
      </c>
      <c r="D39" s="5" t="n">
        <v>196</v>
      </c>
      <c r="E39" s="5" t="n">
        <v>0</v>
      </c>
      <c r="F39" s="3" t="s">
        <v>109</v>
      </c>
    </row>
    <row r="40" customFormat="false" ht="15" hidden="false" customHeight="false" outlineLevel="0" collapsed="false">
      <c r="A40" s="5" t="n">
        <v>39</v>
      </c>
      <c r="B40" s="5" t="s">
        <v>16</v>
      </c>
      <c r="C40" s="5" t="s">
        <v>68</v>
      </c>
      <c r="D40" s="5" t="n">
        <v>67.71</v>
      </c>
      <c r="E40" s="5" t="n">
        <v>0.005</v>
      </c>
      <c r="F40" s="3" t="s">
        <v>110</v>
      </c>
    </row>
    <row r="41" customFormat="false" ht="15" hidden="false" customHeight="false" outlineLevel="0" collapsed="false">
      <c r="A41" s="5" t="n">
        <v>40</v>
      </c>
      <c r="B41" s="5" t="s">
        <v>16</v>
      </c>
      <c r="C41" s="5" t="s">
        <v>73</v>
      </c>
      <c r="D41" s="5" t="s">
        <v>74</v>
      </c>
      <c r="E41" s="5"/>
      <c r="F41" s="3"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2026-09-24T19:51:05Z</dcterms:created>
  <dc:creator>openpyxl</dc:creator>
  <dc:description/>
  <dc:language>en-US</dc:language>
  <cp:lastModifiedBy/>
  <dcterms:modified xsi:type="dcterms:W3CDTF">2026-09-24T19:51:05Z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