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2. Score" sheetId="2" state="visible" r:id="rId4"/>
    <sheet name="1. Questions" sheetId="3" state="visible" r:id="rId5"/>
    <sheet name="3. Mark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<sst xmlns="http://schemas.openxmlformats.org/spreadsheetml/2006/main" count="250" uniqueCount="107">
  <si>
    <t xml:space="preserve">Forty questions on The Private Equity Operating Partner</t>
  </si>
  <si>
    <t xml:space="preserve">Answer in the yellow column of sheet 1. Numbers as numbers, in the unit the question asks for (a ratio as 1.70, a percentage as 8.9). Multiple-choice as a single letter.</t>
  </si>
  <si>
    <t xml:space="preserve">Column F marks each answer as you type. Sheet 2 counts your errors chapter by chapter: that is your revision list.</t>
  </si>
  <si>
    <t xml:space="preserve">Sheet 3 carries every answer and the reason for it. Nothing is hidden. Read it after you have answered, not before.</t>
  </si>
  <si>
    <t xml:space="preserve">The numeric questions use the book's own companies. The figures come from the companion workbook and from the three cases.</t>
  </si>
  <si>
    <t xml:space="preserve">julianrsterling.com/operatingpartner</t>
  </si>
  <si>
    <t xml:space="preserve">Chapter</t>
  </si>
  <si>
    <t xml:space="preserve">Questions</t>
  </si>
  <si>
    <t xml:space="preserve">Answered</t>
  </si>
  <si>
    <t xml:space="preserve">Right</t>
  </si>
  <si>
    <t xml:space="preserve">Wrong</t>
  </si>
  <si>
    <t xml:space="preserve">Role and model</t>
  </si>
  <si>
    <t xml:space="preserve">Plans and levers</t>
  </si>
  <si>
    <t xml:space="preserve">Build, board and exit</t>
  </si>
  <si>
    <t xml:space="preserve">The Vireo bridge</t>
  </si>
  <si>
    <t xml:space="preserve">The three cases</t>
  </si>
  <si>
    <t xml:space="preserve">Total</t>
  </si>
  <si>
    <t xml:space="preserve">Score</t>
  </si>
  <si>
    <t xml:space="preserve">Revise first</t>
  </si>
  <si>
    <t xml:space="preserve">#</t>
  </si>
  <si>
    <t xml:space="preserve">Question</t>
  </si>
  <si>
    <t xml:space="preserve">Your answer</t>
  </si>
  <si>
    <t xml:space="preserve">Marked</t>
  </si>
  <si>
    <t xml:space="preserve">Private equity returns decompose into: A) deleveraging, multiple expansion and EBITDA growth  B) entry, hold and exit  C) revenue, margin and cash  D) fees, carry and leverage</t>
  </si>
  <si>
    <t xml:space="preserve">The operating partner differs from a consultant in: A) fees  B) industry knowledge  C) accountability: responsible for results through implementation, not for recommendations  D) seniority</t>
  </si>
  <si>
    <t xml:space="preserve">An effective operating partner relative to management: A) reports on it to the LPs  B) stays out of the business  C) accelerates and supports it, and does not replace it  D) replaces it</t>
  </si>
  <si>
    <t xml:space="preserve">Because every fund now claims an operating capability, the differentiator is: A) the size of the team  B) the brand  C) the fee level  D) the specificity, rigour and executability of the thesis</t>
  </si>
  <si>
    <t xml:space="preserve">In diligence, scarce time should go to: A) the legal documents  B) the IT systems  C) the two or three assumptions the return most depends on  D) every item in the management presentation equally</t>
  </si>
  <si>
    <t xml:space="preserve">The shift toward EBITDA growth in the return mix is described as: A) temporary  B) limited to large funds  C) cyclical  D) durable, driven by debt costs, entry multiples and longer holds</t>
  </si>
  <si>
    <t xml:space="preserve">In the first hundred days, the observations a new operating partner makes should be framed as: A) a list of problems  B) a board memo  C) what the plan builds on and where it can get better  D) confidential</t>
  </si>
  <si>
    <t xml:space="preserve">A credible hundred-day plan: A) waits for the first board  B) is written by the deal team  C) runs quick wins and structural initiatives in parallel  D) starts with the structural work only</t>
  </si>
  <si>
    <t xml:space="preserve">Weak sales results are best addressed first by: A) hiring more salespeople  B) a new CRM  C) price cuts  D) fixing the coverage model and pipeline, then right-sizing capacity</t>
  </si>
  <si>
    <t xml:space="preserve">In year one, the pricing work that usually pays most is: A) a blanket increase  B) realisation: collecting the existing list price, net of leakage  C) a new pricing model  D) cost-plus</t>
  </si>
  <si>
    <t xml:space="preserve">Tanner Industrial: the widest discount found for comparable accounts, in per cent?</t>
  </si>
  <si>
    <t xml:space="preserve">Delmar Logistics: maintenance-parts suppliers cut from 31 to how many?</t>
  </si>
  <si>
    <t xml:space="preserve">Procurement savings are best pursued: A) in the largest, most fragmented categories first  B) only at renewal  C) by the CFO alone  D) across every category at once</t>
  </si>
  <si>
    <t xml:space="preserve">Technology spending belongs in this year's budget when: A) it traces to a lever already in the value creation plan  B) the board asks  C) the vendor offers a discount  D) competitors have it</t>
  </si>
  <si>
    <t xml:space="preserve">Before investing in analytics tools, fix: A) the CRM  B) data foundations: chart of accounts, cost allocation, master data  C) the website  D) nothing</t>
  </si>
  <si>
    <t xml:space="preserve">A buy-and-build platform that has accumulated acquisitions without integrating them has: A) lowered its multiple  B) not necessarily created value; arbitrage does not substitute for integration  C) created value by definition  D) no synergies to report</t>
  </si>
  <si>
    <t xml:space="preserve">The board reporting package should be built around: A) leading operating indicators tied to the plan  B) every question ever asked  C) trailing financial results only  D) the auditor's view</t>
  </si>
  <si>
    <t xml:space="preserve">Persistent disagreement with the deal team is best treated as: A) a contest to win  B) grounds to escalate  C) a matter for the IC  D) a signal to build a shared, fact-based view</t>
  </si>
  <si>
    <t xml:space="preserve">The value creation bridge should be built: A) incrementally, throughout the hold  B) when the sale process starts  C) only for add-ons  D) by the buyer</t>
  </si>
  <si>
    <t xml:space="preserve">The equity story should mainly show: A) past achievements  B) credible growth remaining for the next owner  C) the fund's track record  D) the management team's CVs</t>
  </si>
  <si>
    <t xml:space="preserve">An ERP migration shortly before a sale: A) raises the multiple  B) is often best deferred until after closing, given the reporting disruption  C) has no effect  D) is required by buyers</t>
  </si>
  <si>
    <t xml:space="preserve">Vireo: equity invested at entry, in millions? (one decimal)</t>
  </si>
  <si>
    <t xml:space="preserve">Vireo: exit equity, in millions? (one decimal)</t>
  </si>
  <si>
    <t xml:space="preserve">Vireo: IRR over the five-year hold, in per cent? (one decimal)</t>
  </si>
  <si>
    <t xml:space="preserve">Organic EBITDA growth at the entry multiple, in millions? (two decimals)</t>
  </si>
  <si>
    <t xml:space="preserve">Deleveraging, in millions? (two decimals)</t>
  </si>
  <si>
    <t xml:space="preserve">Add-ons, net of the 12.0 paid, in millions? (two decimals)</t>
  </si>
  <si>
    <t xml:space="preserve">By how much does the gross add-on figure overstate the net, in per cent? (one decimal)</t>
  </si>
  <si>
    <t xml:space="preserve">The cross-term, growth times expansion, in millions? (two decimals)</t>
  </si>
  <si>
    <t xml:space="preserve">Swing on the multiple bucket between conventions A and B, in per cent?</t>
  </si>
  <si>
    <t xml:space="preserve">Eighteen months: the 2.1 gap between gross and net, priced at the entry multiple, in millions? (two decimals)</t>
  </si>
  <si>
    <t xml:space="preserve">As entry leverage rises from 3.5 to 6.5 times, organic contribution in value: A) falls  B) doubles  C) rises  D) stays at 59.85</t>
  </si>
  <si>
    <t xml:space="preserve">Case one: EBITDA added by the blanket 4 per cent increase, as planned? (two decimals)</t>
  </si>
  <si>
    <t xml:space="preserve">Case one: volume the blanket increase can lose before it adds nothing, in per cent? (one decimal)</t>
  </si>
  <si>
    <t xml:space="preserve">Case one: extra points of volume lost at which the segmented increase overtakes the blanket one? (one decimal)</t>
  </si>
  <si>
    <t xml:space="preserve">Case two: exit equity at year 5 when the buyer credits 40 per cent of the run-rate? (one decimal)</t>
  </si>
  <si>
    <t xml:space="preserve">Case two: IRR if the fund holds a sixth year, in per cent? (one decimal)</t>
  </si>
  <si>
    <t xml:space="preserve">Case three: cash released in year 2 by cutting receivable days from 75 to 60? (two decimals)</t>
  </si>
  <si>
    <t xml:space="preserve">Case three: exit equity gained, in millions? (two decimals)</t>
  </si>
  <si>
    <t xml:space="preserve">Case three: share of the new deleveraging bucket that is operating work, in per cent? (one decimal)</t>
  </si>
  <si>
    <t xml:space="preserve">Type</t>
  </si>
  <si>
    <t xml:space="preserve">Answer</t>
  </si>
  <si>
    <t xml:space="preserve">Tolerance</t>
  </si>
  <si>
    <t xml:space="preserve">Why</t>
  </si>
  <si>
    <t xml:space="preserve">mcq</t>
  </si>
  <si>
    <t xml:space="preserve">A</t>
  </si>
  <si>
    <t xml:space="preserve">Chapter 3 key takeaway.</t>
  </si>
  <si>
    <t xml:space="preserve">C</t>
  </si>
  <si>
    <t xml:space="preserve">Chapter 2.</t>
  </si>
  <si>
    <t xml:space="preserve">Introduction: confusing the two is one of the costliest mistakes.</t>
  </si>
  <si>
    <t xml:space="preserve">D</t>
  </si>
  <si>
    <t xml:space="preserve">Chapter 3.</t>
  </si>
  <si>
    <t xml:space="preserve">Chapter 4.</t>
  </si>
  <si>
    <t xml:space="preserve">Chapter 5: arrive as a partner, not a critic.</t>
  </si>
  <si>
    <t xml:space="preserve">Chapter 5.</t>
  </si>
  <si>
    <t xml:space="preserve">Chapter 6: headcount on a leaky model scales the leak.</t>
  </si>
  <si>
    <t xml:space="preserve">B</t>
  </si>
  <si>
    <t xml:space="preserve">Chapter 8.</t>
  </si>
  <si>
    <t xml:space="preserve">num</t>
  </si>
  <si>
    <t xml:space="preserve">Chapter 8: correlated with the age of the contract, not volume.</t>
  </si>
  <si>
    <t xml:space="preserve">Chapter 8: category cost down 11 per cent in two quarters.</t>
  </si>
  <si>
    <t xml:space="preserve">Chapter 10.</t>
  </si>
  <si>
    <t xml:space="preserve">Chapter 11.</t>
  </si>
  <si>
    <t xml:space="preserve">Chapter 12.</t>
  </si>
  <si>
    <t xml:space="preserve">Chapter 13.</t>
  </si>
  <si>
    <t xml:space="preserve">133.0 of enterprise value less 63.0 of net debt.</t>
  </si>
  <si>
    <t xml:space="preserve">249.9 less 34.2.</t>
  </si>
  <si>
    <t xml:space="preserve">3.08 times over five years.</t>
  </si>
  <si>
    <t xml:space="preserve">6.3 x 9.5: 41.1 per cent of the value created.</t>
  </si>
  <si>
    <t xml:space="preserve">19.8 per cent: almost as much as half the operating work.</t>
  </si>
  <si>
    <t xml:space="preserve">28.50 gross less 12.00.</t>
  </si>
  <si>
    <t xml:space="preserve">28.50 / 16.50 - 1.</t>
  </si>
  <si>
    <t xml:space="preserve">10.5 x 0.7.</t>
  </si>
  <si>
    <t xml:space="preserve">9.80 against 17.15.</t>
  </si>
  <si>
    <t xml:space="preserve">28.5 per cent of the equity invested.</t>
  </si>
  <si>
    <t xml:space="preserve">Only its share of value created rises, from 39.7 to 44.1 per cent.</t>
  </si>
  <si>
    <t xml:space="preserve">Against 1.32 for the segmented one.</t>
  </si>
  <si>
    <t xml:space="preserve">4 / (30 + 4).</t>
  </si>
  <si>
    <t xml:space="preserve">The blanket plan is right only within that margin.</t>
  </si>
  <si>
    <t xml:space="preserve">Against 236.1 in the seller's deck.</t>
  </si>
  <si>
    <t xml:space="preserve">Against 26.2 selling at year 5, for 37.9 more equity.</t>
  </si>
  <si>
    <t xml:space="preserve">Revenue of 143.6 times 15 days over 365.</t>
  </si>
  <si>
    <t xml:space="preserve">More than the cash released: the interest saved compounds.</t>
  </si>
  <si>
    <t xml:space="preserve">8.49 of 37.32.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</si>
</sst>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213A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AA3B2"/>
      </left>
      <right style="thin">
        <color rgb="FF9AA3B2"/>
      </right>
      <top style="thin">
        <color rgb="FF9AA3B2"/>
      </top>
      <bottom style="thin">
        <color rgb="FF9AA3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3B2"/>
      <rgbColor rgb="FF003366"/>
      <rgbColor rgb="FF339966"/>
      <rgbColor rgb="FF003300"/>
      <rgbColor rgb="FF333300"/>
      <rgbColor rgb="FF993300"/>
      <rgbColor rgb="FF993366"/>
      <rgbColor rgb="FF333399"/>
      <rgbColor rgb="FF1621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</cols>
  <sheetData>
    <row r="1" customFormat="false" ht="15" hidden="false" customHeight="false" outlineLevel="0" collapsed="false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</row>
    <row r="2" customFormat="false" ht="15" hidden="false" customHeight="false" outlineLevel="0" collapsed="false">
      <c r="A2" s="0" t="s">
        <v>11</v>
      </c>
      <c r="B2" s="0" t="n">
        <f aca="false">COUNTIF('1. Questions'!$B$2:$B$41,A2)</f>
        <v>6</v>
      </c>
      <c r="C2" s="0" t="n">
        <f aca="false">COUNTIFS('1. Questions'!$B$2:$B$41,A2,'1. Questions'!$D$2:$D$41,"&lt;&gt;")</f>
        <v>0</v>
      </c>
      <c r="D2" s="0" t="n">
        <f aca="false">COUNTIFS('1. Questions'!$B$2:$B$41,A2,'1. Questions'!$F$2:$F$41,"Right")</f>
        <v>0</v>
      </c>
      <c r="E2" s="0" t="n">
        <f aca="false">C2-D2</f>
        <v>0</v>
      </c>
    </row>
    <row r="3" customFormat="false" ht="15" hidden="false" customHeight="false" outlineLevel="0" collapsed="false">
      <c r="A3" s="0" t="s">
        <v>12</v>
      </c>
      <c r="B3" s="0" t="n">
        <f aca="false">COUNTIF('1. Questions'!$B$2:$B$41,A3)</f>
        <v>9</v>
      </c>
      <c r="C3" s="0" t="n">
        <f aca="false">COUNTIFS('1. Questions'!$B$2:$B$41,A3,'1. Questions'!$D$2:$D$41,"&lt;&gt;")</f>
        <v>0</v>
      </c>
      <c r="D3" s="0" t="n">
        <f aca="false">COUNTIFS('1. Questions'!$B$2:$B$41,A3,'1. Questions'!$F$2:$F$41,"Right")</f>
        <v>0</v>
      </c>
      <c r="E3" s="0" t="n">
        <f aca="false">C3-D3</f>
        <v>0</v>
      </c>
    </row>
    <row r="4" customFormat="false" ht="15" hidden="false" customHeight="false" outlineLevel="0" collapsed="false">
      <c r="A4" s="0" t="s">
        <v>13</v>
      </c>
      <c r="B4" s="0" t="n">
        <f aca="false">COUNTIF('1. Questions'!$B$2:$B$41,A4)</f>
        <v>6</v>
      </c>
      <c r="C4" s="0" t="n">
        <f aca="false">COUNTIFS('1. Questions'!$B$2:$B$41,A4,'1. Questions'!$D$2:$D$41,"&lt;&gt;")</f>
        <v>0</v>
      </c>
      <c r="D4" s="0" t="n">
        <f aca="false">COUNTIFS('1. Questions'!$B$2:$B$41,A4,'1. Questions'!$F$2:$F$41,"Right")</f>
        <v>0</v>
      </c>
      <c r="E4" s="0" t="n">
        <f aca="false">C4-D4</f>
        <v>0</v>
      </c>
    </row>
    <row r="5" customFormat="false" ht="15" hidden="false" customHeight="false" outlineLevel="0" collapsed="false">
      <c r="A5" s="0" t="s">
        <v>14</v>
      </c>
      <c r="B5" s="0" t="n">
        <f aca="false">COUNTIF('1. Questions'!$B$2:$B$41,A5)</f>
        <v>11</v>
      </c>
      <c r="C5" s="0" t="n">
        <f aca="false">COUNTIFS('1. Questions'!$B$2:$B$41,A5,'1. Questions'!$D$2:$D$41,"&lt;&gt;")</f>
        <v>0</v>
      </c>
      <c r="D5" s="0" t="n">
        <f aca="false">COUNTIFS('1. Questions'!$B$2:$B$41,A5,'1. Questions'!$F$2:$F$41,"Right")</f>
        <v>0</v>
      </c>
      <c r="E5" s="0" t="n">
        <f aca="false">C5-D5</f>
        <v>0</v>
      </c>
    </row>
    <row r="6" customFormat="false" ht="15" hidden="false" customHeight="false" outlineLevel="0" collapsed="false">
      <c r="A6" s="0" t="s">
        <v>15</v>
      </c>
      <c r="B6" s="0" t="n">
        <f aca="false">COUNTIF('1. Questions'!$B$2:$B$41,A6)</f>
        <v>8</v>
      </c>
      <c r="C6" s="0" t="n">
        <f aca="false">COUNTIFS('1. Questions'!$B$2:$B$41,A6,'1. Questions'!$D$2:$D$41,"&lt;&gt;")</f>
        <v>0</v>
      </c>
      <c r="D6" s="0" t="n">
        <f aca="false">COUNTIFS('1. Questions'!$B$2:$B$41,A6,'1. Questions'!$F$2:$F$41,"Right")</f>
        <v>0</v>
      </c>
      <c r="E6" s="0" t="n">
        <f aca="false">C6-D6</f>
        <v>0</v>
      </c>
    </row>
    <row r="7" customFormat="false" ht="15" hidden="false" customHeight="false" outlineLevel="0" collapsed="false">
      <c r="A7" s="4" t="s">
        <v>16</v>
      </c>
      <c r="B7" s="4" t="n">
        <f aca="false">SUM(B2:B6)</f>
        <v>40</v>
      </c>
      <c r="C7" s="4" t="n">
        <f aca="false">SUM(C2:C6)</f>
        <v>0</v>
      </c>
      <c r="D7" s="4" t="n">
        <f aca="false">SUM(D2:D6)</f>
        <v>0</v>
      </c>
      <c r="E7" s="4" t="n">
        <f aca="false">SUM(E2:E6)</f>
        <v>0</v>
      </c>
    </row>
    <row r="9" customFormat="false" ht="15" hidden="false" customHeight="false" outlineLevel="0" collapsed="false">
      <c r="A9" s="0" t="s">
        <v>17</v>
      </c>
      <c r="B9" s="0" t="str">
        <f aca="false">IF(C7=0,"",D7&amp;" / "&amp;C7)</f>
        <v/>
      </c>
    </row>
    <row r="10" customFormat="false" ht="15" hidden="false" customHeight="false" outlineLevel="0" collapsed="false">
      <c r="A10" s="0" t="s">
        <v>18</v>
      </c>
      <c r="B10" s="0" t="str">
        <f aca="false">IF(MAX(E2:E6)=0,"",INDEX(A2:A6,MATCH(MAX(E2:E6),E2:E6,0)))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95"/>
    <col collapsed="false" customWidth="true" hidden="false" outlineLevel="0" max="4" min="4" style="0" width="14"/>
    <col collapsed="false" customWidth="true" hidden="false" outlineLevel="0" max="5" min="5" style="0" width="2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3" t="s">
        <v>19</v>
      </c>
      <c r="B1" s="3" t="s">
        <v>6</v>
      </c>
      <c r="C1" s="3" t="s">
        <v>20</v>
      </c>
      <c r="D1" s="3" t="s">
        <v>21</v>
      </c>
      <c r="E1" s="3"/>
      <c r="F1" s="3" t="s">
        <v>22</v>
      </c>
    </row>
    <row r="2" customFormat="false" ht="28.35" hidden="false" customHeight="false" outlineLevel="0" collapsed="false">
      <c r="A2" s="5" t="n">
        <v>1</v>
      </c>
      <c r="B2" s="5" t="s">
        <v>11</v>
      </c>
      <c r="C2" s="6" t="s">
        <v>23</v>
      </c>
      <c r="D2" s="7"/>
      <c r="E2" s="5"/>
      <c r="F2" s="5" t="str">
        <f aca="false">IF(D2="","",IF(UPPER(TRIM(D2))='3. Marking'!D2,"Right","Wrong"))</f>
        <v/>
      </c>
    </row>
    <row r="3" customFormat="false" ht="28.35" hidden="false" customHeight="false" outlineLevel="0" collapsed="false">
      <c r="A3" s="5" t="n">
        <v>2</v>
      </c>
      <c r="B3" s="5" t="s">
        <v>11</v>
      </c>
      <c r="C3" s="6" t="s">
        <v>24</v>
      </c>
      <c r="D3" s="7"/>
      <c r="E3" s="5"/>
      <c r="F3" s="5" t="str">
        <f aca="false">IF(D3="","",IF(UPPER(TRIM(D3))='3. Marking'!D3,"Right","Wrong"))</f>
        <v/>
      </c>
    </row>
    <row r="4" customFormat="false" ht="28.35" hidden="false" customHeight="false" outlineLevel="0" collapsed="false">
      <c r="A4" s="5" t="n">
        <v>3</v>
      </c>
      <c r="B4" s="5" t="s">
        <v>11</v>
      </c>
      <c r="C4" s="6" t="s">
        <v>25</v>
      </c>
      <c r="D4" s="7"/>
      <c r="E4" s="5"/>
      <c r="F4" s="5" t="str">
        <f aca="false">IF(D4="","",IF(UPPER(TRIM(D4))='3. Marking'!D4,"Right","Wrong"))</f>
        <v/>
      </c>
    </row>
    <row r="5" customFormat="false" ht="28.35" hidden="false" customHeight="false" outlineLevel="0" collapsed="false">
      <c r="A5" s="5" t="n">
        <v>4</v>
      </c>
      <c r="B5" s="5" t="s">
        <v>11</v>
      </c>
      <c r="C5" s="6" t="s">
        <v>26</v>
      </c>
      <c r="D5" s="7"/>
      <c r="E5" s="5"/>
      <c r="F5" s="5" t="str">
        <f aca="false">IF(D5="","",IF(UPPER(TRIM(D5))='3. Marking'!D5,"Right","Wrong"))</f>
        <v/>
      </c>
    </row>
    <row r="6" customFormat="false" ht="28.35" hidden="false" customHeight="false" outlineLevel="0" collapsed="false">
      <c r="A6" s="5" t="n">
        <v>5</v>
      </c>
      <c r="B6" s="5" t="s">
        <v>11</v>
      </c>
      <c r="C6" s="6" t="s">
        <v>27</v>
      </c>
      <c r="D6" s="7"/>
      <c r="E6" s="5"/>
      <c r="F6" s="5" t="str">
        <f aca="false">IF(D6="","",IF(UPPER(TRIM(D6))='3. Marking'!D6,"Right","Wrong"))</f>
        <v/>
      </c>
    </row>
    <row r="7" customFormat="false" ht="28.35" hidden="false" customHeight="false" outlineLevel="0" collapsed="false">
      <c r="A7" s="5" t="n">
        <v>6</v>
      </c>
      <c r="B7" s="5" t="s">
        <v>11</v>
      </c>
      <c r="C7" s="6" t="s">
        <v>28</v>
      </c>
      <c r="D7" s="7"/>
      <c r="E7" s="5"/>
      <c r="F7" s="5" t="str">
        <f aca="false">IF(D7="","",IF(UPPER(TRIM(D7))='3. Marking'!D7,"Right","Wrong"))</f>
        <v/>
      </c>
    </row>
    <row r="8" customFormat="false" ht="28.35" hidden="false" customHeight="false" outlineLevel="0" collapsed="false">
      <c r="A8" s="5" t="n">
        <v>7</v>
      </c>
      <c r="B8" s="5" t="s">
        <v>12</v>
      </c>
      <c r="C8" s="6" t="s">
        <v>29</v>
      </c>
      <c r="D8" s="7"/>
      <c r="E8" s="5"/>
      <c r="F8" s="5" t="str">
        <f aca="false">IF(D8="","",IF(UPPER(TRIM(D8))='3. Marking'!D8,"Right","Wrong"))</f>
        <v/>
      </c>
    </row>
    <row r="9" customFormat="false" ht="28.35" hidden="false" customHeight="false" outlineLevel="0" collapsed="false">
      <c r="A9" s="5" t="n">
        <v>8</v>
      </c>
      <c r="B9" s="5" t="s">
        <v>12</v>
      </c>
      <c r="C9" s="6" t="s">
        <v>30</v>
      </c>
      <c r="D9" s="7"/>
      <c r="E9" s="5"/>
      <c r="F9" s="5" t="str">
        <f aca="false">IF(D9="","",IF(UPPER(TRIM(D9))='3. Marking'!D9,"Right","Wrong"))</f>
        <v/>
      </c>
    </row>
    <row r="10" customFormat="false" ht="28.35" hidden="false" customHeight="false" outlineLevel="0" collapsed="false">
      <c r="A10" s="5" t="n">
        <v>9</v>
      </c>
      <c r="B10" s="5" t="s">
        <v>12</v>
      </c>
      <c r="C10" s="6" t="s">
        <v>31</v>
      </c>
      <c r="D10" s="7"/>
      <c r="E10" s="5"/>
      <c r="F10" s="5" t="str">
        <f aca="false">IF(D10="","",IF(UPPER(TRIM(D10))='3. Marking'!D10,"Right","Wrong"))</f>
        <v/>
      </c>
    </row>
    <row r="11" customFormat="false" ht="28.35" hidden="false" customHeight="false" outlineLevel="0" collapsed="false">
      <c r="A11" s="5" t="n">
        <v>10</v>
      </c>
      <c r="B11" s="5" t="s">
        <v>12</v>
      </c>
      <c r="C11" s="6" t="s">
        <v>32</v>
      </c>
      <c r="D11" s="7"/>
      <c r="E11" s="5"/>
      <c r="F11" s="5" t="str">
        <f aca="false">IF(D11="","",IF(UPPER(TRIM(D11))='3. Marking'!D11,"Right","Wrong"))</f>
        <v/>
      </c>
    </row>
    <row r="12" customFormat="false" ht="15" hidden="false" customHeight="false" outlineLevel="0" collapsed="false">
      <c r="A12" s="5" t="n">
        <v>11</v>
      </c>
      <c r="B12" s="5" t="s">
        <v>12</v>
      </c>
      <c r="C12" s="6" t="s">
        <v>33</v>
      </c>
      <c r="D12" s="7"/>
      <c r="E12" s="5"/>
      <c r="F12" s="5" t="str">
        <f aca="false">IF(D12="","",IF(ISNUMBER(D12),IF(ABS(D12-'3. Marking'!D12)&lt;='3. Marking'!E12,"Right","Wrong"),"Enter a number"))</f>
        <v/>
      </c>
    </row>
    <row r="13" customFormat="false" ht="15" hidden="false" customHeight="false" outlineLevel="0" collapsed="false">
      <c r="A13" s="5" t="n">
        <v>12</v>
      </c>
      <c r="B13" s="5" t="s">
        <v>12</v>
      </c>
      <c r="C13" s="6" t="s">
        <v>34</v>
      </c>
      <c r="D13" s="7"/>
      <c r="E13" s="5"/>
      <c r="F13" s="5" t="str">
        <f aca="false">IF(D13="","",IF(ISNUMBER(D13),IF(ABS(D13-'3. Marking'!D13)&lt;='3. Marking'!E13,"Right","Wrong"),"Enter a number"))</f>
        <v/>
      </c>
    </row>
    <row r="14" customFormat="false" ht="28.35" hidden="false" customHeight="false" outlineLevel="0" collapsed="false">
      <c r="A14" s="5" t="n">
        <v>13</v>
      </c>
      <c r="B14" s="5" t="s">
        <v>12</v>
      </c>
      <c r="C14" s="6" t="s">
        <v>35</v>
      </c>
      <c r="D14" s="7"/>
      <c r="E14" s="5"/>
      <c r="F14" s="5" t="str">
        <f aca="false">IF(D14="","",IF(UPPER(TRIM(D14))='3. Marking'!D14,"Right","Wrong"))</f>
        <v/>
      </c>
    </row>
    <row r="15" customFormat="false" ht="28.35" hidden="false" customHeight="false" outlineLevel="0" collapsed="false">
      <c r="A15" s="5" t="n">
        <v>14</v>
      </c>
      <c r="B15" s="5" t="s">
        <v>12</v>
      </c>
      <c r="C15" s="6" t="s">
        <v>36</v>
      </c>
      <c r="D15" s="7"/>
      <c r="E15" s="5"/>
      <c r="F15" s="5" t="str">
        <f aca="false">IF(D15="","",IF(UPPER(TRIM(D15))='3. Marking'!D15,"Right","Wrong"))</f>
        <v/>
      </c>
    </row>
    <row r="16" customFormat="false" ht="28.35" hidden="false" customHeight="false" outlineLevel="0" collapsed="false">
      <c r="A16" s="5" t="n">
        <v>15</v>
      </c>
      <c r="B16" s="5" t="s">
        <v>12</v>
      </c>
      <c r="C16" s="6" t="s">
        <v>37</v>
      </c>
      <c r="D16" s="7"/>
      <c r="E16" s="5"/>
      <c r="F16" s="5" t="str">
        <f aca="false">IF(D16="","",IF(UPPER(TRIM(D16))='3. Marking'!D16,"Right","Wrong"))</f>
        <v/>
      </c>
    </row>
    <row r="17" customFormat="false" ht="41.75" hidden="false" customHeight="false" outlineLevel="0" collapsed="false">
      <c r="A17" s="5" t="n">
        <v>16</v>
      </c>
      <c r="B17" s="5" t="s">
        <v>13</v>
      </c>
      <c r="C17" s="6" t="s">
        <v>38</v>
      </c>
      <c r="D17" s="7"/>
      <c r="E17" s="5"/>
      <c r="F17" s="5" t="str">
        <f aca="false">IF(D17="","",IF(UPPER(TRIM(D17))='3. Marking'!D17,"Right","Wrong"))</f>
        <v/>
      </c>
    </row>
    <row r="18" customFormat="false" ht="28.35" hidden="false" customHeight="false" outlineLevel="0" collapsed="false">
      <c r="A18" s="5" t="n">
        <v>17</v>
      </c>
      <c r="B18" s="5" t="s">
        <v>13</v>
      </c>
      <c r="C18" s="6" t="s">
        <v>39</v>
      </c>
      <c r="D18" s="7"/>
      <c r="E18" s="5"/>
      <c r="F18" s="5" t="str">
        <f aca="false">IF(D18="","",IF(UPPER(TRIM(D18))='3. Marking'!D18,"Right","Wrong"))</f>
        <v/>
      </c>
    </row>
    <row r="19" customFormat="false" ht="28.35" hidden="false" customHeight="false" outlineLevel="0" collapsed="false">
      <c r="A19" s="5" t="n">
        <v>18</v>
      </c>
      <c r="B19" s="5" t="s">
        <v>13</v>
      </c>
      <c r="C19" s="6" t="s">
        <v>40</v>
      </c>
      <c r="D19" s="7"/>
      <c r="E19" s="5"/>
      <c r="F19" s="5" t="str">
        <f aca="false">IF(D19="","",IF(UPPER(TRIM(D19))='3. Marking'!D19,"Right","Wrong"))</f>
        <v/>
      </c>
    </row>
    <row r="20" customFormat="false" ht="28.35" hidden="false" customHeight="false" outlineLevel="0" collapsed="false">
      <c r="A20" s="5" t="n">
        <v>19</v>
      </c>
      <c r="B20" s="5" t="s">
        <v>13</v>
      </c>
      <c r="C20" s="6" t="s">
        <v>41</v>
      </c>
      <c r="D20" s="7"/>
      <c r="E20" s="5"/>
      <c r="F20" s="5" t="str">
        <f aca="false">IF(D20="","",IF(UPPER(TRIM(D20))='3. Marking'!D20,"Right","Wrong"))</f>
        <v/>
      </c>
    </row>
    <row r="21" customFormat="false" ht="28.35" hidden="false" customHeight="false" outlineLevel="0" collapsed="false">
      <c r="A21" s="5" t="n">
        <v>20</v>
      </c>
      <c r="B21" s="5" t="s">
        <v>13</v>
      </c>
      <c r="C21" s="6" t="s">
        <v>42</v>
      </c>
      <c r="D21" s="7"/>
      <c r="E21" s="5"/>
      <c r="F21" s="5" t="str">
        <f aca="false">IF(D21="","",IF(UPPER(TRIM(D21))='3. Marking'!D21,"Right","Wrong"))</f>
        <v/>
      </c>
    </row>
    <row r="22" customFormat="false" ht="28.35" hidden="false" customHeight="false" outlineLevel="0" collapsed="false">
      <c r="A22" s="5" t="n">
        <v>21</v>
      </c>
      <c r="B22" s="5" t="s">
        <v>13</v>
      </c>
      <c r="C22" s="6" t="s">
        <v>43</v>
      </c>
      <c r="D22" s="7"/>
      <c r="E22" s="5"/>
      <c r="F22" s="5" t="str">
        <f aca="false">IF(D22="","",IF(UPPER(TRIM(D22))='3. Marking'!D22,"Right","Wrong"))</f>
        <v/>
      </c>
    </row>
    <row r="23" customFormat="false" ht="15" hidden="false" customHeight="false" outlineLevel="0" collapsed="false">
      <c r="A23" s="5" t="n">
        <v>22</v>
      </c>
      <c r="B23" s="5" t="s">
        <v>14</v>
      </c>
      <c r="C23" s="6" t="s">
        <v>44</v>
      </c>
      <c r="D23" s="7"/>
      <c r="E23" s="5"/>
      <c r="F23" s="5" t="str">
        <f aca="false">IF(D23="","",IF(ISNUMBER(D23),IF(ABS(D23-'3. Marking'!D23)&lt;='3. Marking'!E23,"Right","Wrong"),"Enter a number"))</f>
        <v/>
      </c>
    </row>
    <row r="24" customFormat="false" ht="15" hidden="false" customHeight="false" outlineLevel="0" collapsed="false">
      <c r="A24" s="5" t="n">
        <v>23</v>
      </c>
      <c r="B24" s="5" t="s">
        <v>14</v>
      </c>
      <c r="C24" s="6" t="s">
        <v>45</v>
      </c>
      <c r="D24" s="7"/>
      <c r="E24" s="5"/>
      <c r="F24" s="5" t="str">
        <f aca="false">IF(D24="","",IF(ISNUMBER(D24),IF(ABS(D24-'3. Marking'!D24)&lt;='3. Marking'!E24,"Right","Wrong"),"Enter a number"))</f>
        <v/>
      </c>
    </row>
    <row r="25" customFormat="false" ht="15" hidden="false" customHeight="false" outlineLevel="0" collapsed="false">
      <c r="A25" s="5" t="n">
        <v>24</v>
      </c>
      <c r="B25" s="5" t="s">
        <v>14</v>
      </c>
      <c r="C25" s="6" t="s">
        <v>46</v>
      </c>
      <c r="D25" s="7"/>
      <c r="E25" s="5"/>
      <c r="F25" s="5" t="str">
        <f aca="false">IF(D25="","",IF(ISNUMBER(D25),IF(ABS(D25-'3. Marking'!D25)&lt;='3. Marking'!E25,"Right","Wrong"),"Enter a number"))</f>
        <v/>
      </c>
    </row>
    <row r="26" customFormat="false" ht="15" hidden="false" customHeight="false" outlineLevel="0" collapsed="false">
      <c r="A26" s="5" t="n">
        <v>25</v>
      </c>
      <c r="B26" s="5" t="s">
        <v>14</v>
      </c>
      <c r="C26" s="6" t="s">
        <v>47</v>
      </c>
      <c r="D26" s="7"/>
      <c r="E26" s="5"/>
      <c r="F26" s="5" t="str">
        <f aca="false">IF(D26="","",IF(ISNUMBER(D26),IF(ABS(D26-'3. Marking'!D26)&lt;='3. Marking'!E26,"Right","Wrong"),"Enter a number"))</f>
        <v/>
      </c>
    </row>
    <row r="27" customFormat="false" ht="15" hidden="false" customHeight="false" outlineLevel="0" collapsed="false">
      <c r="A27" s="5" t="n">
        <v>26</v>
      </c>
      <c r="B27" s="5" t="s">
        <v>14</v>
      </c>
      <c r="C27" s="6" t="s">
        <v>48</v>
      </c>
      <c r="D27" s="7"/>
      <c r="E27" s="5"/>
      <c r="F27" s="5" t="str">
        <f aca="false">IF(D27="","",IF(ISNUMBER(D27),IF(ABS(D27-'3. Marking'!D27)&lt;='3. Marking'!E27,"Right","Wrong"),"Enter a number"))</f>
        <v/>
      </c>
    </row>
    <row r="28" customFormat="false" ht="15" hidden="false" customHeight="false" outlineLevel="0" collapsed="false">
      <c r="A28" s="5" t="n">
        <v>27</v>
      </c>
      <c r="B28" s="5" t="s">
        <v>14</v>
      </c>
      <c r="C28" s="6" t="s">
        <v>49</v>
      </c>
      <c r="D28" s="7"/>
      <c r="E28" s="5"/>
      <c r="F28" s="5" t="str">
        <f aca="false">IF(D28="","",IF(ISNUMBER(D28),IF(ABS(D28-'3. Marking'!D28)&lt;='3. Marking'!E28,"Right","Wrong"),"Enter a number"))</f>
        <v/>
      </c>
    </row>
    <row r="29" customFormat="false" ht="15" hidden="false" customHeight="false" outlineLevel="0" collapsed="false">
      <c r="A29" s="5" t="n">
        <v>28</v>
      </c>
      <c r="B29" s="5" t="s">
        <v>14</v>
      </c>
      <c r="C29" s="6" t="s">
        <v>50</v>
      </c>
      <c r="D29" s="7"/>
      <c r="E29" s="5"/>
      <c r="F29" s="5" t="str">
        <f aca="false">IF(D29="","",IF(ISNUMBER(D29),IF(ABS(D29-'3. Marking'!D29)&lt;='3. Marking'!E29,"Right","Wrong"),"Enter a number"))</f>
        <v/>
      </c>
    </row>
    <row r="30" customFormat="false" ht="15" hidden="false" customHeight="false" outlineLevel="0" collapsed="false">
      <c r="A30" s="5" t="n">
        <v>29</v>
      </c>
      <c r="B30" s="5" t="s">
        <v>14</v>
      </c>
      <c r="C30" s="6" t="s">
        <v>51</v>
      </c>
      <c r="D30" s="7"/>
      <c r="E30" s="5"/>
      <c r="F30" s="5" t="str">
        <f aca="false">IF(D30="","",IF(ISNUMBER(D30),IF(ABS(D30-'3. Marking'!D30)&lt;='3. Marking'!E30,"Right","Wrong"),"Enter a number"))</f>
        <v/>
      </c>
    </row>
    <row r="31" customFormat="false" ht="15" hidden="false" customHeight="false" outlineLevel="0" collapsed="false">
      <c r="A31" s="5" t="n">
        <v>30</v>
      </c>
      <c r="B31" s="5" t="s">
        <v>14</v>
      </c>
      <c r="C31" s="6" t="s">
        <v>52</v>
      </c>
      <c r="D31" s="7"/>
      <c r="E31" s="5"/>
      <c r="F31" s="5" t="str">
        <f aca="false">IF(D31="","",IF(ISNUMBER(D31),IF(ABS(D31-'3. Marking'!D31)&lt;='3. Marking'!E31,"Right","Wrong"),"Enter a number"))</f>
        <v/>
      </c>
    </row>
    <row r="32" customFormat="false" ht="15" hidden="false" customHeight="false" outlineLevel="0" collapsed="false">
      <c r="A32" s="5" t="n">
        <v>31</v>
      </c>
      <c r="B32" s="5" t="s">
        <v>14</v>
      </c>
      <c r="C32" s="6" t="s">
        <v>53</v>
      </c>
      <c r="D32" s="7"/>
      <c r="E32" s="5"/>
      <c r="F32" s="5" t="str">
        <f aca="false">IF(D32="","",IF(ISNUMBER(D32),IF(ABS(D32-'3. Marking'!D32)&lt;='3. Marking'!E32,"Right","Wrong"),"Enter a number"))</f>
        <v/>
      </c>
    </row>
    <row r="33" customFormat="false" ht="28.35" hidden="false" customHeight="false" outlineLevel="0" collapsed="false">
      <c r="A33" s="5" t="n">
        <v>32</v>
      </c>
      <c r="B33" s="5" t="s">
        <v>14</v>
      </c>
      <c r="C33" s="6" t="s">
        <v>54</v>
      </c>
      <c r="D33" s="7"/>
      <c r="E33" s="5"/>
      <c r="F33" s="5" t="str">
        <f aca="false">IF(D33="","",IF(UPPER(TRIM(D33))='3. Marking'!D33,"Right","Wrong"))</f>
        <v/>
      </c>
    </row>
    <row r="34" customFormat="false" ht="15" hidden="false" customHeight="false" outlineLevel="0" collapsed="false">
      <c r="A34" s="5" t="n">
        <v>33</v>
      </c>
      <c r="B34" s="5" t="s">
        <v>15</v>
      </c>
      <c r="C34" s="6" t="s">
        <v>55</v>
      </c>
      <c r="D34" s="7"/>
      <c r="E34" s="5"/>
      <c r="F34" s="5" t="str">
        <f aca="false">IF(D34="","",IF(ISNUMBER(D34),IF(ABS(D34-'3. Marking'!D34)&lt;='3. Marking'!E34,"Right","Wrong"),"Enter a number"))</f>
        <v/>
      </c>
    </row>
    <row r="35" customFormat="false" ht="15" hidden="false" customHeight="false" outlineLevel="0" collapsed="false">
      <c r="A35" s="5" t="n">
        <v>34</v>
      </c>
      <c r="B35" s="5" t="s">
        <v>15</v>
      </c>
      <c r="C35" s="6" t="s">
        <v>56</v>
      </c>
      <c r="D35" s="7"/>
      <c r="E35" s="5"/>
      <c r="F35" s="5" t="str">
        <f aca="false">IF(D35="","",IF(ISNUMBER(D35),IF(ABS(D35-'3. Marking'!D35)&lt;='3. Marking'!E35,"Right","Wrong"),"Enter a number"))</f>
        <v/>
      </c>
    </row>
    <row r="36" customFormat="false" ht="15" hidden="false" customHeight="false" outlineLevel="0" collapsed="false">
      <c r="A36" s="5" t="n">
        <v>35</v>
      </c>
      <c r="B36" s="5" t="s">
        <v>15</v>
      </c>
      <c r="C36" s="6" t="s">
        <v>57</v>
      </c>
      <c r="D36" s="7"/>
      <c r="E36" s="5"/>
      <c r="F36" s="5" t="str">
        <f aca="false">IF(D36="","",IF(ISNUMBER(D36),IF(ABS(D36-'3. Marking'!D36)&lt;='3. Marking'!E36,"Right","Wrong"),"Enter a number"))</f>
        <v/>
      </c>
    </row>
    <row r="37" customFormat="false" ht="15" hidden="false" customHeight="false" outlineLevel="0" collapsed="false">
      <c r="A37" s="5" t="n">
        <v>36</v>
      </c>
      <c r="B37" s="5" t="s">
        <v>15</v>
      </c>
      <c r="C37" s="6" t="s">
        <v>58</v>
      </c>
      <c r="D37" s="7"/>
      <c r="E37" s="5"/>
      <c r="F37" s="5" t="str">
        <f aca="false">IF(D37="","",IF(ISNUMBER(D37),IF(ABS(D37-'3. Marking'!D37)&lt;='3. Marking'!E37,"Right","Wrong"),"Enter a number"))</f>
        <v/>
      </c>
    </row>
    <row r="38" customFormat="false" ht="15" hidden="false" customHeight="false" outlineLevel="0" collapsed="false">
      <c r="A38" s="5" t="n">
        <v>37</v>
      </c>
      <c r="B38" s="5" t="s">
        <v>15</v>
      </c>
      <c r="C38" s="6" t="s">
        <v>59</v>
      </c>
      <c r="D38" s="7"/>
      <c r="E38" s="5"/>
      <c r="F38" s="5" t="str">
        <f aca="false">IF(D38="","",IF(ISNUMBER(D38),IF(ABS(D38-'3. Marking'!D38)&lt;='3. Marking'!E38,"Right","Wrong"),"Enter a number"))</f>
        <v/>
      </c>
    </row>
    <row r="39" customFormat="false" ht="15" hidden="false" customHeight="false" outlineLevel="0" collapsed="false">
      <c r="A39" s="5" t="n">
        <v>38</v>
      </c>
      <c r="B39" s="5" t="s">
        <v>15</v>
      </c>
      <c r="C39" s="6" t="s">
        <v>60</v>
      </c>
      <c r="D39" s="7"/>
      <c r="E39" s="5"/>
      <c r="F39" s="5" t="str">
        <f aca="false">IF(D39="","",IF(ISNUMBER(D39),IF(ABS(D39-'3. Marking'!D39)&lt;='3. Marking'!E39,"Right","Wrong"),"Enter a number"))</f>
        <v/>
      </c>
    </row>
    <row r="40" customFormat="false" ht="15" hidden="false" customHeight="false" outlineLevel="0" collapsed="false">
      <c r="A40" s="5" t="n">
        <v>39</v>
      </c>
      <c r="B40" s="5" t="s">
        <v>15</v>
      </c>
      <c r="C40" s="6" t="s">
        <v>61</v>
      </c>
      <c r="D40" s="7"/>
      <c r="E40" s="5"/>
      <c r="F40" s="5" t="str">
        <f aca="false">IF(D40="","",IF(ISNUMBER(D40),IF(ABS(D40-'3. Marking'!D40)&lt;='3. Marking'!E40,"Right","Wrong"),"Enter a number"))</f>
        <v/>
      </c>
    </row>
    <row r="41" customFormat="false" ht="15" hidden="false" customHeight="false" outlineLevel="0" collapsed="false">
      <c r="A41" s="5" t="n">
        <v>40</v>
      </c>
      <c r="B41" s="5" t="s">
        <v>15</v>
      </c>
      <c r="C41" s="6" t="s">
        <v>62</v>
      </c>
      <c r="D41" s="7"/>
      <c r="E41" s="5"/>
      <c r="F41" s="5" t="str">
        <f aca="false">IF(D41="","",IF(ISNUMBER(D41),IF(ABS(D41-'3. Marking'!D41)&lt;='3. Marking'!E41,"Right","Wrong"),"Enter a number"))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6" min="6" style="0" width="100"/>
  </cols>
  <sheetData>
    <row r="1" customFormat="false" ht="15" hidden="false" customHeight="false" outlineLevel="0" collapsed="false">
      <c r="A1" s="3" t="s">
        <v>19</v>
      </c>
      <c r="B1" s="3" t="s">
        <v>6</v>
      </c>
      <c r="C1" s="3" t="s">
        <v>63</v>
      </c>
      <c r="D1" s="3" t="s">
        <v>64</v>
      </c>
      <c r="E1" s="3" t="s">
        <v>65</v>
      </c>
      <c r="F1" s="3" t="s">
        <v>66</v>
      </c>
    </row>
    <row r="2" customFormat="false" ht="15" hidden="false" customHeight="false" outlineLevel="0" collapsed="false">
      <c r="A2" s="0" t="n">
        <v>1</v>
      </c>
      <c r="B2" s="0" t="s">
        <v>11</v>
      </c>
      <c r="C2" s="0" t="s">
        <v>67</v>
      </c>
      <c r="D2" s="0" t="s">
        <v>68</v>
      </c>
      <c r="F2" s="8" t="s">
        <v>69</v>
      </c>
    </row>
    <row r="3" customFormat="false" ht="15" hidden="false" customHeight="false" outlineLevel="0" collapsed="false">
      <c r="A3" s="0" t="n">
        <v>2</v>
      </c>
      <c r="B3" s="0" t="s">
        <v>11</v>
      </c>
      <c r="C3" s="0" t="s">
        <v>67</v>
      </c>
      <c r="D3" s="0" t="s">
        <v>70</v>
      </c>
      <c r="F3" s="8" t="s">
        <v>71</v>
      </c>
    </row>
    <row r="4" customFormat="false" ht="15" hidden="false" customHeight="false" outlineLevel="0" collapsed="false">
      <c r="A4" s="0" t="n">
        <v>3</v>
      </c>
      <c r="B4" s="0" t="s">
        <v>11</v>
      </c>
      <c r="C4" s="0" t="s">
        <v>67</v>
      </c>
      <c r="D4" s="0" t="s">
        <v>70</v>
      </c>
      <c r="F4" s="8" t="s">
        <v>72</v>
      </c>
    </row>
    <row r="5" customFormat="false" ht="15" hidden="false" customHeight="false" outlineLevel="0" collapsed="false">
      <c r="A5" s="0" t="n">
        <v>4</v>
      </c>
      <c r="B5" s="0" t="s">
        <v>11</v>
      </c>
      <c r="C5" s="0" t="s">
        <v>67</v>
      </c>
      <c r="D5" s="0" t="s">
        <v>73</v>
      </c>
      <c r="F5" s="8" t="s">
        <v>74</v>
      </c>
    </row>
    <row r="6" customFormat="false" ht="15" hidden="false" customHeight="false" outlineLevel="0" collapsed="false">
      <c r="A6" s="0" t="n">
        <v>5</v>
      </c>
      <c r="B6" s="0" t="s">
        <v>11</v>
      </c>
      <c r="C6" s="0" t="s">
        <v>67</v>
      </c>
      <c r="D6" s="0" t="s">
        <v>70</v>
      </c>
      <c r="F6" s="8" t="s">
        <v>75</v>
      </c>
    </row>
    <row r="7" customFormat="false" ht="15" hidden="false" customHeight="false" outlineLevel="0" collapsed="false">
      <c r="A7" s="0" t="n">
        <v>6</v>
      </c>
      <c r="B7" s="0" t="s">
        <v>11</v>
      </c>
      <c r="C7" s="0" t="s">
        <v>67</v>
      </c>
      <c r="D7" s="0" t="s">
        <v>73</v>
      </c>
      <c r="F7" s="8" t="s">
        <v>74</v>
      </c>
    </row>
    <row r="8" customFormat="false" ht="15" hidden="false" customHeight="false" outlineLevel="0" collapsed="false">
      <c r="A8" s="0" t="n">
        <v>7</v>
      </c>
      <c r="B8" s="0" t="s">
        <v>12</v>
      </c>
      <c r="C8" s="0" t="s">
        <v>67</v>
      </c>
      <c r="D8" s="0" t="s">
        <v>70</v>
      </c>
      <c r="F8" s="8" t="s">
        <v>76</v>
      </c>
    </row>
    <row r="9" customFormat="false" ht="15" hidden="false" customHeight="false" outlineLevel="0" collapsed="false">
      <c r="A9" s="0" t="n">
        <v>8</v>
      </c>
      <c r="B9" s="0" t="s">
        <v>12</v>
      </c>
      <c r="C9" s="0" t="s">
        <v>67</v>
      </c>
      <c r="D9" s="0" t="s">
        <v>70</v>
      </c>
      <c r="F9" s="8" t="s">
        <v>77</v>
      </c>
    </row>
    <row r="10" customFormat="false" ht="15" hidden="false" customHeight="false" outlineLevel="0" collapsed="false">
      <c r="A10" s="0" t="n">
        <v>9</v>
      </c>
      <c r="B10" s="0" t="s">
        <v>12</v>
      </c>
      <c r="C10" s="0" t="s">
        <v>67</v>
      </c>
      <c r="D10" s="0" t="s">
        <v>73</v>
      </c>
      <c r="F10" s="8" t="s">
        <v>78</v>
      </c>
    </row>
    <row r="11" customFormat="false" ht="15" hidden="false" customHeight="false" outlineLevel="0" collapsed="false">
      <c r="A11" s="0" t="n">
        <v>10</v>
      </c>
      <c r="B11" s="0" t="s">
        <v>12</v>
      </c>
      <c r="C11" s="0" t="s">
        <v>67</v>
      </c>
      <c r="D11" s="0" t="s">
        <v>79</v>
      </c>
      <c r="F11" s="8" t="s">
        <v>80</v>
      </c>
    </row>
    <row r="12" customFormat="false" ht="15" hidden="false" customHeight="false" outlineLevel="0" collapsed="false">
      <c r="A12" s="0" t="n">
        <v>11</v>
      </c>
      <c r="B12" s="0" t="s">
        <v>12</v>
      </c>
      <c r="C12" s="0" t="s">
        <v>81</v>
      </c>
      <c r="D12" s="0" t="n">
        <v>24</v>
      </c>
      <c r="E12" s="0" t="n">
        <v>0.5</v>
      </c>
      <c r="F12" s="8" t="s">
        <v>82</v>
      </c>
    </row>
    <row r="13" customFormat="false" ht="15" hidden="false" customHeight="false" outlineLevel="0" collapsed="false">
      <c r="A13" s="0" t="n">
        <v>12</v>
      </c>
      <c r="B13" s="0" t="s">
        <v>12</v>
      </c>
      <c r="C13" s="0" t="s">
        <v>81</v>
      </c>
      <c r="D13" s="0" t="n">
        <v>4</v>
      </c>
      <c r="E13" s="0" t="n">
        <v>0.1</v>
      </c>
      <c r="F13" s="8" t="s">
        <v>83</v>
      </c>
    </row>
    <row r="14" customFormat="false" ht="15" hidden="false" customHeight="false" outlineLevel="0" collapsed="false">
      <c r="A14" s="0" t="n">
        <v>13</v>
      </c>
      <c r="B14" s="0" t="s">
        <v>12</v>
      </c>
      <c r="C14" s="0" t="s">
        <v>67</v>
      </c>
      <c r="D14" s="0" t="s">
        <v>68</v>
      </c>
      <c r="F14" s="8" t="s">
        <v>80</v>
      </c>
    </row>
    <row r="15" customFormat="false" ht="15" hidden="false" customHeight="false" outlineLevel="0" collapsed="false">
      <c r="A15" s="0" t="n">
        <v>14</v>
      </c>
      <c r="B15" s="0" t="s">
        <v>12</v>
      </c>
      <c r="C15" s="0" t="s">
        <v>67</v>
      </c>
      <c r="D15" s="0" t="s">
        <v>68</v>
      </c>
      <c r="F15" s="8" t="s">
        <v>84</v>
      </c>
    </row>
    <row r="16" customFormat="false" ht="15" hidden="false" customHeight="false" outlineLevel="0" collapsed="false">
      <c r="A16" s="0" t="n">
        <v>15</v>
      </c>
      <c r="B16" s="0" t="s">
        <v>12</v>
      </c>
      <c r="C16" s="0" t="s">
        <v>67</v>
      </c>
      <c r="D16" s="0" t="s">
        <v>79</v>
      </c>
      <c r="F16" s="8" t="s">
        <v>84</v>
      </c>
    </row>
    <row r="17" customFormat="false" ht="15" hidden="false" customHeight="false" outlineLevel="0" collapsed="false">
      <c r="A17" s="0" t="n">
        <v>16</v>
      </c>
      <c r="B17" s="0" t="s">
        <v>13</v>
      </c>
      <c r="C17" s="0" t="s">
        <v>67</v>
      </c>
      <c r="D17" s="0" t="s">
        <v>79</v>
      </c>
      <c r="F17" s="8" t="s">
        <v>85</v>
      </c>
    </row>
    <row r="18" customFormat="false" ht="15" hidden="false" customHeight="false" outlineLevel="0" collapsed="false">
      <c r="A18" s="0" t="n">
        <v>17</v>
      </c>
      <c r="B18" s="0" t="s">
        <v>13</v>
      </c>
      <c r="C18" s="0" t="s">
        <v>67</v>
      </c>
      <c r="D18" s="0" t="s">
        <v>68</v>
      </c>
      <c r="F18" s="8" t="s">
        <v>86</v>
      </c>
    </row>
    <row r="19" customFormat="false" ht="15" hidden="false" customHeight="false" outlineLevel="0" collapsed="false">
      <c r="A19" s="0" t="n">
        <v>18</v>
      </c>
      <c r="B19" s="0" t="s">
        <v>13</v>
      </c>
      <c r="C19" s="0" t="s">
        <v>67</v>
      </c>
      <c r="D19" s="0" t="s">
        <v>73</v>
      </c>
      <c r="F19" s="8" t="s">
        <v>86</v>
      </c>
    </row>
    <row r="20" customFormat="false" ht="15" hidden="false" customHeight="false" outlineLevel="0" collapsed="false">
      <c r="A20" s="0" t="n">
        <v>19</v>
      </c>
      <c r="B20" s="0" t="s">
        <v>13</v>
      </c>
      <c r="C20" s="0" t="s">
        <v>67</v>
      </c>
      <c r="D20" s="0" t="s">
        <v>68</v>
      </c>
      <c r="F20" s="8" t="s">
        <v>87</v>
      </c>
    </row>
    <row r="21" customFormat="false" ht="15" hidden="false" customHeight="false" outlineLevel="0" collapsed="false">
      <c r="A21" s="0" t="n">
        <v>20</v>
      </c>
      <c r="B21" s="0" t="s">
        <v>13</v>
      </c>
      <c r="C21" s="0" t="s">
        <v>67</v>
      </c>
      <c r="D21" s="0" t="s">
        <v>79</v>
      </c>
      <c r="F21" s="8" t="s">
        <v>87</v>
      </c>
    </row>
    <row r="22" customFormat="false" ht="15" hidden="false" customHeight="false" outlineLevel="0" collapsed="false">
      <c r="A22" s="0" t="n">
        <v>21</v>
      </c>
      <c r="B22" s="0" t="s">
        <v>13</v>
      </c>
      <c r="C22" s="0" t="s">
        <v>67</v>
      </c>
      <c r="D22" s="0" t="s">
        <v>79</v>
      </c>
      <c r="F22" s="8" t="s">
        <v>87</v>
      </c>
    </row>
    <row r="23" customFormat="false" ht="15" hidden="false" customHeight="false" outlineLevel="0" collapsed="false">
      <c r="A23" s="0" t="n">
        <v>22</v>
      </c>
      <c r="B23" s="0" t="s">
        <v>14</v>
      </c>
      <c r="C23" s="0" t="s">
        <v>81</v>
      </c>
      <c r="D23" s="0" t="n">
        <v>70</v>
      </c>
      <c r="E23" s="0" t="n">
        <v>0.05</v>
      </c>
      <c r="F23" s="8" t="s">
        <v>88</v>
      </c>
    </row>
    <row r="24" customFormat="false" ht="15" hidden="false" customHeight="false" outlineLevel="0" collapsed="false">
      <c r="A24" s="0" t="n">
        <v>23</v>
      </c>
      <c r="B24" s="0" t="s">
        <v>14</v>
      </c>
      <c r="C24" s="0" t="s">
        <v>81</v>
      </c>
      <c r="D24" s="0" t="n">
        <v>215.7</v>
      </c>
      <c r="E24" s="0" t="n">
        <v>0.05</v>
      </c>
      <c r="F24" s="8" t="s">
        <v>89</v>
      </c>
    </row>
    <row r="25" customFormat="false" ht="15" hidden="false" customHeight="false" outlineLevel="0" collapsed="false">
      <c r="A25" s="0" t="n">
        <v>24</v>
      </c>
      <c r="B25" s="0" t="s">
        <v>14</v>
      </c>
      <c r="C25" s="0" t="s">
        <v>81</v>
      </c>
      <c r="D25" s="0" t="n">
        <v>25.3</v>
      </c>
      <c r="E25" s="0" t="n">
        <v>0.1</v>
      </c>
      <c r="F25" s="8" t="s">
        <v>90</v>
      </c>
    </row>
    <row r="26" customFormat="false" ht="15" hidden="false" customHeight="false" outlineLevel="0" collapsed="false">
      <c r="A26" s="0" t="n">
        <v>25</v>
      </c>
      <c r="B26" s="0" t="s">
        <v>14</v>
      </c>
      <c r="C26" s="0" t="s">
        <v>81</v>
      </c>
      <c r="D26" s="0" t="n">
        <v>59.85</v>
      </c>
      <c r="E26" s="0" t="n">
        <v>0.01</v>
      </c>
      <c r="F26" s="8" t="s">
        <v>91</v>
      </c>
    </row>
    <row r="27" customFormat="false" ht="15" hidden="false" customHeight="false" outlineLevel="0" collapsed="false">
      <c r="A27" s="0" t="n">
        <v>26</v>
      </c>
      <c r="B27" s="0" t="s">
        <v>14</v>
      </c>
      <c r="C27" s="0" t="s">
        <v>81</v>
      </c>
      <c r="D27" s="0" t="n">
        <v>28.83</v>
      </c>
      <c r="E27" s="0" t="n">
        <v>0.01</v>
      </c>
      <c r="F27" s="8" t="s">
        <v>92</v>
      </c>
    </row>
    <row r="28" customFormat="false" ht="15" hidden="false" customHeight="false" outlineLevel="0" collapsed="false">
      <c r="A28" s="0" t="n">
        <v>27</v>
      </c>
      <c r="B28" s="0" t="s">
        <v>14</v>
      </c>
      <c r="C28" s="0" t="s">
        <v>81</v>
      </c>
      <c r="D28" s="0" t="n">
        <v>16.5</v>
      </c>
      <c r="E28" s="0" t="n">
        <v>0.01</v>
      </c>
      <c r="F28" s="8" t="s">
        <v>93</v>
      </c>
    </row>
    <row r="29" customFormat="false" ht="15" hidden="false" customHeight="false" outlineLevel="0" collapsed="false">
      <c r="A29" s="0" t="n">
        <v>28</v>
      </c>
      <c r="B29" s="0" t="s">
        <v>14</v>
      </c>
      <c r="C29" s="0" t="s">
        <v>81</v>
      </c>
      <c r="D29" s="0" t="n">
        <v>72.7</v>
      </c>
      <c r="E29" s="0" t="n">
        <v>0.2</v>
      </c>
      <c r="F29" s="8" t="s">
        <v>94</v>
      </c>
    </row>
    <row r="30" customFormat="false" ht="15" hidden="false" customHeight="false" outlineLevel="0" collapsed="false">
      <c r="A30" s="0" t="n">
        <v>29</v>
      </c>
      <c r="B30" s="0" t="s">
        <v>14</v>
      </c>
      <c r="C30" s="0" t="s">
        <v>81</v>
      </c>
      <c r="D30" s="0" t="n">
        <v>7.35</v>
      </c>
      <c r="E30" s="0" t="n">
        <v>0.01</v>
      </c>
      <c r="F30" s="8" t="s">
        <v>95</v>
      </c>
    </row>
    <row r="31" customFormat="false" ht="15" hidden="false" customHeight="false" outlineLevel="0" collapsed="false">
      <c r="A31" s="0" t="n">
        <v>30</v>
      </c>
      <c r="B31" s="0" t="s">
        <v>14</v>
      </c>
      <c r="C31" s="0" t="s">
        <v>81</v>
      </c>
      <c r="D31" s="0" t="n">
        <v>75</v>
      </c>
      <c r="E31" s="0" t="n">
        <v>0.5</v>
      </c>
      <c r="F31" s="8" t="s">
        <v>96</v>
      </c>
    </row>
    <row r="32" customFormat="false" ht="15" hidden="false" customHeight="false" outlineLevel="0" collapsed="false">
      <c r="A32" s="0" t="n">
        <v>31</v>
      </c>
      <c r="B32" s="0" t="s">
        <v>14</v>
      </c>
      <c r="C32" s="0" t="s">
        <v>81</v>
      </c>
      <c r="D32" s="0" t="n">
        <v>19.95</v>
      </c>
      <c r="E32" s="0" t="n">
        <v>0.01</v>
      </c>
      <c r="F32" s="8" t="s">
        <v>97</v>
      </c>
    </row>
    <row r="33" customFormat="false" ht="15" hidden="false" customHeight="false" outlineLevel="0" collapsed="false">
      <c r="A33" s="0" t="n">
        <v>32</v>
      </c>
      <c r="B33" s="0" t="s">
        <v>14</v>
      </c>
      <c r="C33" s="0" t="s">
        <v>67</v>
      </c>
      <c r="D33" s="0" t="s">
        <v>73</v>
      </c>
      <c r="F33" s="8" t="s">
        <v>98</v>
      </c>
    </row>
    <row r="34" customFormat="false" ht="15" hidden="false" customHeight="false" outlineLevel="0" collapsed="false">
      <c r="A34" s="0" t="n">
        <v>33</v>
      </c>
      <c r="B34" s="0" t="s">
        <v>15</v>
      </c>
      <c r="C34" s="0" t="s">
        <v>81</v>
      </c>
      <c r="D34" s="0" t="n">
        <v>1.96</v>
      </c>
      <c r="E34" s="0" t="n">
        <v>0.01</v>
      </c>
      <c r="F34" s="8" t="s">
        <v>99</v>
      </c>
    </row>
    <row r="35" customFormat="false" ht="15" hidden="false" customHeight="false" outlineLevel="0" collapsed="false">
      <c r="A35" s="0" t="n">
        <v>34</v>
      </c>
      <c r="B35" s="0" t="s">
        <v>15</v>
      </c>
      <c r="C35" s="0" t="s">
        <v>81</v>
      </c>
      <c r="D35" s="0" t="n">
        <v>11.8</v>
      </c>
      <c r="E35" s="0" t="n">
        <v>0.1</v>
      </c>
      <c r="F35" s="8" t="s">
        <v>100</v>
      </c>
    </row>
    <row r="36" customFormat="false" ht="15" hidden="false" customHeight="false" outlineLevel="0" collapsed="false">
      <c r="A36" s="0" t="n">
        <v>35</v>
      </c>
      <c r="B36" s="0" t="s">
        <v>15</v>
      </c>
      <c r="C36" s="0" t="s">
        <v>81</v>
      </c>
      <c r="D36" s="0" t="n">
        <v>2.6</v>
      </c>
      <c r="E36" s="0" t="n">
        <v>0.1</v>
      </c>
      <c r="F36" s="8" t="s">
        <v>101</v>
      </c>
    </row>
    <row r="37" customFormat="false" ht="15" hidden="false" customHeight="false" outlineLevel="0" collapsed="false">
      <c r="A37" s="0" t="n">
        <v>36</v>
      </c>
      <c r="B37" s="0" t="s">
        <v>15</v>
      </c>
      <c r="C37" s="0" t="s">
        <v>81</v>
      </c>
      <c r="D37" s="0" t="n">
        <v>223.9</v>
      </c>
      <c r="E37" s="0" t="n">
        <v>0.1</v>
      </c>
      <c r="F37" s="8" t="s">
        <v>102</v>
      </c>
    </row>
    <row r="38" customFormat="false" ht="15" hidden="false" customHeight="false" outlineLevel="0" collapsed="false">
      <c r="A38" s="0" t="n">
        <v>37</v>
      </c>
      <c r="B38" s="0" t="s">
        <v>15</v>
      </c>
      <c r="C38" s="0" t="s">
        <v>81</v>
      </c>
      <c r="D38" s="0" t="n">
        <v>24.6</v>
      </c>
      <c r="E38" s="0" t="n">
        <v>0.1</v>
      </c>
      <c r="F38" s="8" t="s">
        <v>103</v>
      </c>
    </row>
    <row r="39" customFormat="false" ht="15" hidden="false" customHeight="false" outlineLevel="0" collapsed="false">
      <c r="A39" s="0" t="n">
        <v>38</v>
      </c>
      <c r="B39" s="0" t="s">
        <v>15</v>
      </c>
      <c r="C39" s="0" t="s">
        <v>81</v>
      </c>
      <c r="D39" s="0" t="n">
        <v>5.9</v>
      </c>
      <c r="E39" s="0" t="n">
        <v>0.01</v>
      </c>
      <c r="F39" s="8" t="s">
        <v>104</v>
      </c>
    </row>
    <row r="40" customFormat="false" ht="15" hidden="false" customHeight="false" outlineLevel="0" collapsed="false">
      <c r="A40" s="0" t="n">
        <v>39</v>
      </c>
      <c r="B40" s="0" t="s">
        <v>15</v>
      </c>
      <c r="C40" s="0" t="s">
        <v>81</v>
      </c>
      <c r="D40" s="0" t="n">
        <v>8.49</v>
      </c>
      <c r="E40" s="0" t="n">
        <v>0.01</v>
      </c>
      <c r="F40" s="8" t="s">
        <v>105</v>
      </c>
    </row>
    <row r="41" customFormat="false" ht="15" hidden="false" customHeight="false" outlineLevel="0" collapsed="false">
      <c r="A41" s="0" t="n">
        <v>40</v>
      </c>
      <c r="B41" s="0" t="s">
        <v>15</v>
      </c>
      <c r="C41" s="0" t="s">
        <v>81</v>
      </c>
      <c r="D41" s="0" t="n">
        <v>22.7</v>
      </c>
      <c r="E41" s="0" t="n">
        <v>0.1</v>
      </c>
      <c r="F41" s="8" t="s">
        <v>106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2026-09-22T16:38:09Z</dcterms:created>
  <dc:creator>openpyxl</dc:creator>
  <dc:description/>
  <dc:language>en-US</dc:language>
  <cp:lastModifiedBy/>
  <dcterms:modified xsi:type="dcterms:W3CDTF">2026-09-22T16:38:09Z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