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Checklist" sheetId="2" state="visible" r:id="rId4"/>
    <sheet name="Progres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<sst xmlns="http://schemas.openxmlformats.org/spreadsheetml/2006/main" count="207" uniqueCount="126">
  <si>
    <t xml:space="preserve">Eighty questions for an office acquisition</t>
  </si>
  <si>
    <t xml:space="preserve">Companion workbook to Office Real Estate</t>
  </si>
  <si>
    <t xml:space="preserve">The 80 questions of Appendix A, in the same order and the same words, with room to answer them. They are read from the same source file as the chapter, so the book and this workbook cannot drift apart.</t>
  </si>
  <si>
    <t xml:space="preserve">They come from the same source file as the chapter, so the book and this workbook cannot drift apart.</t>
  </si>
  <si>
    <t xml:space="preserve">How to use it</t>
  </si>
  <si>
    <t xml:space="preserve">Work top to bottom on a first read. Each line is a question with a written answer, not a tick.</t>
  </si>
  <si>
    <t xml:space="preserve">Fill the Answer column, then the Source document column — the clause, schedule, account or report you read it in.</t>
  </si>
  <si>
    <t xml:space="preserve">The Status column is computed. A question answered without a source reads "unsourced", because an answer whose authority is "they told us" is not an answer.</t>
  </si>
  <si>
    <t xml:space="preserve">The Progress sheet counts only the sourced ones, in total and by section.</t>
  </si>
  <si>
    <t xml:space="preserve">Where to start</t>
  </si>
  <si>
    <t xml:space="preserve">Do the price and finance section first if you can only do one: it is the arithmetic of the book restated as questions, and it is the section an investment committee will ask you about. Then condition and specification, because the fit-out estimate is the assumption that moves the value most. The rent roll can wait a day; the building cannot.</t>
  </si>
  <si>
    <t xml:space="preserve">Conventions</t>
  </si>
  <si>
    <t xml:space="preserve">Blue text on a pale blue fill — an input, you may edit these.</t>
  </si>
  <si>
    <t xml:space="preserve">Black text — a formula, do not overtype these.</t>
  </si>
  <si>
    <t xml:space="preserve">Nothing is locked, protected or watermarked. No macros, no external links.</t>
  </si>
  <si>
    <t xml:space="preserve">#</t>
  </si>
  <si>
    <t xml:space="preserve">Section</t>
  </si>
  <si>
    <t xml:space="preserve">Question</t>
  </si>
  <si>
    <t xml:space="preserve">Answer</t>
  </si>
  <si>
    <t xml:space="preserve">Source document</t>
  </si>
  <si>
    <t xml:space="preserve">Owner</t>
  </si>
  <si>
    <t xml:space="preserve">Date</t>
  </si>
  <si>
    <t xml:space="preserve">Status</t>
  </si>
  <si>
    <t xml:space="preserve">Area, measurement and title</t>
  </si>
  <si>
    <t xml:space="preserve">On what measurement basis is every stated area given, and is the basis the same in the rent roll, the leases and the marketing material?</t>
  </si>
  <si>
    <t xml:space="preserve">Who measured the building, when, and is the measurement report available in full rather than as a summary?</t>
  </si>
  <si>
    <t xml:space="preserve">What is the difference between gross internal area and net lettable area, and does any rent in the rent roll apply to the wrong one?</t>
  </si>
  <si>
    <t xml:space="preserve">Is the title freehold or leasehold, and if leasehold, what is the unexpired term, the ground rent and the review mechanism?</t>
  </si>
  <si>
    <t xml:space="preserve">Are there rights of light, access rights or restrictive covenants that constrain refurbishment, extension or change of use?</t>
  </si>
  <si>
    <t xml:space="preserve">Does the site include the car park, the plant areas and the substation, or are any of them held separately?</t>
  </si>
  <si>
    <t xml:space="preserve">Are there rights reserved to a third party over the roof, the risers or the facade, and what do they permit?</t>
  </si>
  <si>
    <t xml:space="preserve">Has any part of the building been sold off, and does the remainder retain the rights it needs to function?</t>
  </si>
  <si>
    <t xml:space="preserve">The rent roll and the leases</t>
  </si>
  <si>
    <t xml:space="preserve">For each lease: the contractual expiry, every break date, and who holds each break.</t>
  </si>
  <si>
    <t xml:space="preserve">For each break: the notice period, the conditions attached to it, and whether those conditions are within the tenant's control.</t>
  </si>
  <si>
    <t xml:space="preserve">Is any rent stepped, and does the rent roll show the current step or an average?</t>
  </si>
  <si>
    <t xml:space="preserve">Is any rent subject to a rent-free period that has not yet expired, and is it reflected in the quoted passing rent?</t>
  </si>
  <si>
    <t xml:space="preserve">What capital contributions or fit-out contributions were paid to secure each lease, and over what period were they amortised?</t>
  </si>
  <si>
    <t xml:space="preserve">What is the net effective rent of each lease, computed to the earlier of expiry and break?</t>
  </si>
  <si>
    <t xml:space="preserve">Which leases are over-rented against today's market rent, by how much, and for how long?</t>
  </si>
  <si>
    <t xml:space="preserve">What is the review mechanism in each lease — open market, indexed, fixed — and when does the next review fall?</t>
  </si>
  <si>
    <t xml:space="preserve">Are any reviews upward-only, and are any outstanding or in dispute?</t>
  </si>
  <si>
    <t xml:space="preserve">Which leases are contracted out of any statutory right of renewal, and is the contracting out procedurally valid?</t>
  </si>
  <si>
    <t xml:space="preserve">Are there any agreements for lease, side letters, or concessions not recorded in the lease itself?</t>
  </si>
  <si>
    <t xml:space="preserve">What alienation rights does each tenant have, and could the building be sublet in a way that damages the letting market?</t>
  </si>
  <si>
    <t xml:space="preserve">What is the covenant strength of each tenant, evidenced by accounts rather than by name recognition?</t>
  </si>
  <si>
    <t xml:space="preserve">Is any lease guaranteed, and does the guarantee survive assignment?</t>
  </si>
  <si>
    <t xml:space="preserve">What deposits are held, on what terms, and are they included in the price?</t>
  </si>
  <si>
    <t xml:space="preserve">What is the arrears position by tenant and by age, and what payment plans are in place?</t>
  </si>
  <si>
    <t xml:space="preserve">Condition, plant and specification</t>
  </si>
  <si>
    <t xml:space="preserve">When was each major plant item installed, what is its expected remaining life, and what is the replacement cost?</t>
  </si>
  <si>
    <t xml:space="preserve">Is there a current mechanical and electrical condition survey, prepared for the buyer rather than for the vendor?</t>
  </si>
  <si>
    <t xml:space="preserve">What is the planned preventative maintenance record, and are there deferred items?</t>
  </si>
  <si>
    <t xml:space="preserve">What is the specification of the raised floor, the ceiling void and the floor-to-ceiling height, and does it meet current occupier expectations?</t>
  </si>
  <si>
    <t xml:space="preserve">What is the design occupational density of the air conditioning, in square metres per person, and is it adequate for modern use?</t>
  </si>
  <si>
    <t xml:space="preserve">What is the fresh air provision, and does it meet the standard occupiers now ask for?</t>
  </si>
  <si>
    <t xml:space="preserve">Is the building fully accessible, and if not, what does compliance cost?</t>
  </si>
  <si>
    <t xml:space="preserve">What is the condition of the facade, and when was it last inspected at close range rather than from the ground?</t>
  </si>
  <si>
    <t xml:space="preserve">Is there any cladding, insulation or fire-stopping issue, and is there a documented fire strategy for the building as built?</t>
  </si>
  <si>
    <t xml:space="preserve">What is the asbestos position, with a current management survey and, where relevant, a refurbishment survey?</t>
  </si>
  <si>
    <t xml:space="preserve">What is the state of the lifts — age, waiting time, and the cost and disruption of replacement?</t>
  </si>
  <si>
    <t xml:space="preserve">What category A specification would be required to let vacant space today, and at what cost per square metre, evidenced by a contractor rather than a benchmark?</t>
  </si>
  <si>
    <t xml:space="preserve">Energy, environment and compliance</t>
  </si>
  <si>
    <t xml:space="preserve">What is the building's current energy performance rating, and what is the assessment it rests on?</t>
  </si>
  <si>
    <t xml:space="preserve">What regulatory minimum applies to letting this building, and on what date does the next threshold take effect?</t>
  </si>
  <si>
    <t xml:space="preserve">What is the costed plan to reach the required standard, with a plant schedule, lead times and tenant access constraints?</t>
  </si>
  <si>
    <t xml:space="preserve">Can any of the improvement works be recovered through the service charge under the actual leases, clause by clause?</t>
  </si>
  <si>
    <t xml:space="preserve">What is the building's measured energy consumption, as opposed to its modelled rating?</t>
  </si>
  <si>
    <t xml:space="preserve">Are there any environmental liabilities on the site — contamination, tanks, historic use?</t>
  </si>
  <si>
    <t xml:space="preserve">What flood, subsidence or overheating exposure does the site carry, and how is it insured?</t>
  </si>
  <si>
    <t xml:space="preserve">Do any occupiers have internal sustainability requirements that this building currently fails?</t>
  </si>
  <si>
    <t xml:space="preserve">The letting market</t>
  </si>
  <si>
    <t xml:space="preserve">What are the three most recent lettings in the same submarket, with headline rent, incentive package and term certain for each?</t>
  </si>
  <si>
    <t xml:space="preserve">What is the net effective rent implied by each of those transactions?</t>
  </si>
  <si>
    <t xml:space="preserve">How much competing space is available in the submarket today, and how much is under construction?</t>
  </si>
  <si>
    <t xml:space="preserve">How much of the competing space is new or comprehensively refurbished, and how does this building compare to it?</t>
  </si>
  <si>
    <t xml:space="preserve">What is the average time from availability to lease completion in this submarket, evidenced rather than quoted?</t>
  </si>
  <si>
    <t xml:space="preserve">What is the smallest unit this building can produce, and what does producing it cost?</t>
  </si>
  <si>
    <t xml:space="preserve">Is sub-division physically possible on every floor — cores, escape routes, metering, ventilation?</t>
  </si>
  <si>
    <t xml:space="preserve">Which occupier types actually take space in this building, and is that pool growing or shrinking?</t>
  </si>
  <si>
    <t xml:space="preserve">What is the quoting rent, and what is the achieved rent, and how far apart are they?</t>
  </si>
  <si>
    <t xml:space="preserve">How does the total occupancy cost — rent plus service charge plus rates — compare with the competing buildings?</t>
  </si>
  <si>
    <t xml:space="preserve">Service charge and operating costs</t>
  </si>
  <si>
    <t xml:space="preserve">What is the service charge per square metre, and how does it compare with competing buildings?</t>
  </si>
  <si>
    <t xml:space="preserve">What proportion of the service charge is irrecoverable because of vacancy or capped clauses?</t>
  </si>
  <si>
    <t xml:space="preserve">Are there any service charge caps in individual leases, and what do they cost the landlord?</t>
  </si>
  <si>
    <t xml:space="preserve">What is the void rates liability on the currently empty space, and does any relief apply?</t>
  </si>
  <si>
    <t xml:space="preserve">What is the insurance premium, what is excluded, and is terrorism cover in place?</t>
  </si>
  <si>
    <t xml:space="preserve">Are there any disputed service charge items, and what is the history of the last three years' certification?</t>
  </si>
  <si>
    <t xml:space="preserve">What is the landlord's share of the service charge, and is it in the underwriting?</t>
  </si>
  <si>
    <t xml:space="preserve">Are there any unusual or building-specific operating costs — atrium cleaning, specialist plant, on-site security?</t>
  </si>
  <si>
    <t xml:space="preserve">Capital plan and works</t>
  </si>
  <si>
    <t xml:space="preserve">What capital expenditure has been incurred in the last five years, and on what?</t>
  </si>
  <si>
    <t xml:space="preserve">What capital expenditure is planned in the next five years, itemised and dated?</t>
  </si>
  <si>
    <t xml:space="preserve">Is there a dilapidations claim outstanding against any departing or departed tenant, and what is its assessed value?</t>
  </si>
  <si>
    <t xml:space="preserve">What settlements were reached on previous dilapidations claims, and at what percentage of the assessed cost?</t>
  </si>
  <si>
    <t xml:space="preserve">Are there any outstanding statutory notices, enforcement actions or unresolved planning conditions?</t>
  </si>
  <si>
    <t xml:space="preserve">What warranties and collateral warranties exist on previous works, and do they transfer to the buyer?</t>
  </si>
  <si>
    <t xml:space="preserve">Is there retention money held on any recent contract, and what is the defects position?</t>
  </si>
  <si>
    <t xml:space="preserve">What is the estimated cost of the works required in the first two years of ownership, and is it funded?</t>
  </si>
  <si>
    <t xml:space="preserve">Price, finance and the deal</t>
  </si>
  <si>
    <t xml:space="preserve">What net initial, reversionary and capital-adjusted yields does the asking price imply?</t>
  </si>
  <si>
    <t xml:space="preserve">What proportion of the underwritten value sits in the exit, at the modelled exit yield?</t>
  </si>
  <si>
    <t xml:space="preserve">What exit yield does the model assume relative to entry, and what justifies the difference?</t>
  </si>
  <si>
    <t xml:space="preserve">What is the internal rate of return at the asking price, unlevered, and what is the required return?</t>
  </si>
  <si>
    <t xml:space="preserve">What is the maximum loan under each of the loan-to-value, interest cover and debt yield tests, and which binds?</t>
  </si>
  <si>
    <t xml:space="preserve">How does the covenant profile behave in the year of the largest lease expiry?</t>
  </si>
  <si>
    <t xml:space="preserve">Is a capital expenditure carve-out from the cash trap agreed in the term sheet?</t>
  </si>
  <si>
    <t xml:space="preserve">What are the transaction costs, including transfer taxes, and are they in the price or on top of it?</t>
  </si>
  <si>
    <t xml:space="preserve">What is the vendor's basis for the quoted yield, and does it use the same non-recoverable assumption as the buyer's?</t>
  </si>
  <si>
    <t xml:space="preserve">What, in one sentence, would have to be true for the asking price to deliver the required return?</t>
  </si>
  <si>
    <t xml:space="preserve">Progress</t>
  </si>
  <si>
    <t xml:space="preserve">Office Real Estate</t>
  </si>
  <si>
    <t xml:space="preserve">Questions in the checklist</t>
  </si>
  <si>
    <t xml:space="preserve">the same 80 as the appendix</t>
  </si>
  <si>
    <t xml:space="preserve">Answered, with a source</t>
  </si>
  <si>
    <t xml:space="preserve">the only ones that count</t>
  </si>
  <si>
    <t xml:space="preserve">Answered, no source given</t>
  </si>
  <si>
    <t xml:space="preserve">an answer whose authority is the other side is not an answer</t>
  </si>
  <si>
    <t xml:space="preserve">Still open</t>
  </si>
  <si>
    <t xml:space="preserve">Complete</t>
  </si>
  <si>
    <t xml:space="preserve">sourced answers over questions</t>
  </si>
  <si>
    <t xml:space="preserve">By section</t>
  </si>
  <si>
    <t xml:space="preserve">Questions</t>
  </si>
  <si>
    <t xml:space="preserve">Sourced answers</t>
  </si>
  <si>
    <t xml:space="preserve">total</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</si>
</sst>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1"/>
      <name val="Cambria"/>
      <family val="0"/>
      <charset val="1"/>
    </font>
    <font>
      <sz val="11"/>
      <color rgb="FF1F4E79"/>
      <name val="Cambria"/>
      <family val="0"/>
      <charset val="1"/>
    </font>
    <font>
      <b val="true"/>
      <sz val="13"/>
      <color rgb="FF1F3864"/>
      <name val="Cambria"/>
      <family val="0"/>
      <charset val="1"/>
    </font>
  </fonts>
  <fills count="3">
    <fill>
      <patternFill patternType="none"/>
    </fill>
    <fill>
      <patternFill patternType="gray125"/>
    </fill>
    <fill>
      <patternFill patternType="solid">
        <fgColor rgb="FFDCE9F7"/>
        <bgColor rgb="FFCCFFFF"/>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bottom"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5"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39" hidden="false" customHeight="true" outlineLevel="0" collapsed="false">
      <c r="A4" s="3" t="s">
        <v>2</v>
      </c>
    </row>
    <row r="5" customFormat="false" ht="25.5" hidden="false" customHeight="true" outlineLevel="0" collapsed="false">
      <c r="A5" s="3" t="s">
        <v>3</v>
      </c>
    </row>
    <row r="7" customFormat="false" ht="15" hidden="false" customHeight="false" outlineLevel="0" collapsed="false">
      <c r="A7" s="4" t="s">
        <v>4</v>
      </c>
    </row>
    <row r="8" customFormat="false" ht="15" hidden="false" customHeight="true" outlineLevel="0" collapsed="false">
      <c r="A8" s="3" t="s">
        <v>5</v>
      </c>
    </row>
    <row r="9" customFormat="false" ht="25.5" hidden="false" customHeight="true" outlineLevel="0" collapsed="false">
      <c r="A9" s="3" t="s">
        <v>6</v>
      </c>
    </row>
    <row r="10" customFormat="false" ht="25.5" hidden="false" customHeight="true" outlineLevel="0" collapsed="false">
      <c r="A10" s="3" t="s">
        <v>7</v>
      </c>
    </row>
    <row r="11" customFormat="false" ht="15" hidden="false" customHeight="true" outlineLevel="0" collapsed="false">
      <c r="A11" s="3" t="s">
        <v>8</v>
      </c>
    </row>
    <row r="13" customFormat="false" ht="15" hidden="false" customHeight="false" outlineLevel="0" collapsed="false">
      <c r="A13" s="4" t="s">
        <v>9</v>
      </c>
    </row>
    <row r="14" customFormat="false" ht="51.75" hidden="false" customHeight="true" outlineLevel="0" collapsed="false">
      <c r="A14" s="3" t="s">
        <v>10</v>
      </c>
    </row>
    <row r="16" customFormat="false" ht="15" hidden="false" customHeight="false" outlineLevel="0" collapsed="false">
      <c r="A16" s="4" t="s">
        <v>11</v>
      </c>
    </row>
    <row r="17" customFormat="false" ht="15" hidden="false" customHeight="true" outlineLevel="0" collapsed="false">
      <c r="A17" s="3" t="s">
        <v>12</v>
      </c>
    </row>
    <row r="18" customFormat="false" ht="15" hidden="false" customHeight="true" outlineLevel="0" collapsed="false">
      <c r="A18" s="3" t="s">
        <v>13</v>
      </c>
    </row>
    <row r="19" customFormat="false" ht="15" hidden="false" customHeight="true" outlineLevel="0" collapsed="false">
      <c r="A19" s="3"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68"/>
    <col collapsed="false" customWidth="true" hidden="false" outlineLevel="0" max="4" min="4" style="0" width="46"/>
    <col collapsed="false" customWidth="true" hidden="false" outlineLevel="0" max="5" min="5" style="0" width="30"/>
    <col collapsed="false" customWidth="true" hidden="false" outlineLevel="0" max="6" min="6" style="0" width="14"/>
    <col collapsed="false" customWidth="true" hidden="false" outlineLevel="0" max="7" min="7" style="0" width="12"/>
    <col collapsed="false" customWidth="true" hidden="false" outlineLevel="0" max="8" min="8" style="0" width="14"/>
  </cols>
  <sheetData>
    <row r="1" customFormat="false" ht="15" hidden="false" customHeight="false" outlineLevel="0" collapsed="false">
      <c r="A1" s="5" t="s">
        <v>15</v>
      </c>
      <c r="B1" s="5" t="s">
        <v>16</v>
      </c>
      <c r="C1" s="5" t="s">
        <v>17</v>
      </c>
      <c r="D1" s="5" t="s">
        <v>18</v>
      </c>
      <c r="E1" s="5" t="s">
        <v>19</v>
      </c>
      <c r="F1" s="5" t="s">
        <v>20</v>
      </c>
      <c r="G1" s="5" t="s">
        <v>21</v>
      </c>
      <c r="H1" s="5" t="s">
        <v>22</v>
      </c>
    </row>
    <row r="2" customFormat="false" ht="39" hidden="false" customHeight="true" outlineLevel="0" collapsed="false">
      <c r="A2" s="0" t="n">
        <v>1</v>
      </c>
      <c r="B2" s="0" t="s">
        <v>23</v>
      </c>
      <c r="C2" s="3" t="s">
        <v>24</v>
      </c>
      <c r="D2" s="6"/>
      <c r="E2" s="6"/>
      <c r="F2" s="6"/>
      <c r="G2" s="7"/>
      <c r="H2" s="0" t="str">
        <f aca="false">IF(D2="","open",IF(E2="","unsourced","answered"))</f>
        <v>open</v>
      </c>
    </row>
    <row r="3" customFormat="false" ht="25.5" hidden="false" customHeight="true" outlineLevel="0" collapsed="false">
      <c r="A3" s="0" t="n">
        <v>2</v>
      </c>
      <c r="B3" s="0" t="s">
        <v>23</v>
      </c>
      <c r="C3" s="3" t="s">
        <v>25</v>
      </c>
      <c r="D3" s="6"/>
      <c r="E3" s="6"/>
      <c r="F3" s="6"/>
      <c r="G3" s="7"/>
      <c r="H3" s="0" t="str">
        <f aca="false">IF(D3="","open",IF(E3="","unsourced","answered"))</f>
        <v>open</v>
      </c>
    </row>
    <row r="4" customFormat="false" ht="39" hidden="false" customHeight="true" outlineLevel="0" collapsed="false">
      <c r="A4" s="0" t="n">
        <v>3</v>
      </c>
      <c r="B4" s="0" t="s">
        <v>23</v>
      </c>
      <c r="C4" s="3" t="s">
        <v>26</v>
      </c>
      <c r="D4" s="6"/>
      <c r="E4" s="6"/>
      <c r="F4" s="6"/>
      <c r="G4" s="7"/>
      <c r="H4" s="0" t="str">
        <f aca="false">IF(D4="","open",IF(E4="","unsourced","answered"))</f>
        <v>open</v>
      </c>
    </row>
    <row r="5" customFormat="false" ht="25.5" hidden="false" customHeight="true" outlineLevel="0" collapsed="false">
      <c r="A5" s="0" t="n">
        <v>4</v>
      </c>
      <c r="B5" s="0" t="s">
        <v>23</v>
      </c>
      <c r="C5" s="3" t="s">
        <v>27</v>
      </c>
      <c r="D5" s="6"/>
      <c r="E5" s="6"/>
      <c r="F5" s="6"/>
      <c r="G5" s="7"/>
      <c r="H5" s="0" t="str">
        <f aca="false">IF(D5="","open",IF(E5="","unsourced","answered"))</f>
        <v>open</v>
      </c>
    </row>
    <row r="6" customFormat="false" ht="25.5" hidden="false" customHeight="true" outlineLevel="0" collapsed="false">
      <c r="A6" s="0" t="n">
        <v>5</v>
      </c>
      <c r="B6" s="0" t="s">
        <v>23</v>
      </c>
      <c r="C6" s="3" t="s">
        <v>28</v>
      </c>
      <c r="D6" s="6"/>
      <c r="E6" s="6"/>
      <c r="F6" s="6"/>
      <c r="G6" s="7"/>
      <c r="H6" s="0" t="str">
        <f aca="false">IF(D6="","open",IF(E6="","unsourced","answered"))</f>
        <v>open</v>
      </c>
    </row>
    <row r="7" customFormat="false" ht="25.5" hidden="false" customHeight="true" outlineLevel="0" collapsed="false">
      <c r="A7" s="0" t="n">
        <v>6</v>
      </c>
      <c r="B7" s="0" t="s">
        <v>23</v>
      </c>
      <c r="C7" s="3" t="s">
        <v>29</v>
      </c>
      <c r="D7" s="6"/>
      <c r="E7" s="6"/>
      <c r="F7" s="6"/>
      <c r="G7" s="7"/>
      <c r="H7" s="0" t="str">
        <f aca="false">IF(D7="","open",IF(E7="","unsourced","answered"))</f>
        <v>open</v>
      </c>
    </row>
    <row r="8" customFormat="false" ht="25.5" hidden="false" customHeight="true" outlineLevel="0" collapsed="false">
      <c r="A8" s="0" t="n">
        <v>7</v>
      </c>
      <c r="B8" s="0" t="s">
        <v>23</v>
      </c>
      <c r="C8" s="3" t="s">
        <v>30</v>
      </c>
      <c r="D8" s="6"/>
      <c r="E8" s="6"/>
      <c r="F8" s="6"/>
      <c r="G8" s="7"/>
      <c r="H8" s="0" t="str">
        <f aca="false">IF(D8="","open",IF(E8="","unsourced","answered"))</f>
        <v>open</v>
      </c>
    </row>
    <row r="9" customFormat="false" ht="25.5" hidden="false" customHeight="true" outlineLevel="0" collapsed="false">
      <c r="A9" s="0" t="n">
        <v>8</v>
      </c>
      <c r="B9" s="0" t="s">
        <v>23</v>
      </c>
      <c r="C9" s="3" t="s">
        <v>31</v>
      </c>
      <c r="D9" s="6"/>
      <c r="E9" s="6"/>
      <c r="F9" s="6"/>
      <c r="G9" s="7"/>
      <c r="H9" s="0" t="str">
        <f aca="false">IF(D9="","open",IF(E9="","unsourced","answered"))</f>
        <v>open</v>
      </c>
    </row>
    <row r="10" customFormat="false" ht="25.5" hidden="false" customHeight="true" outlineLevel="0" collapsed="false">
      <c r="A10" s="0" t="n">
        <v>9</v>
      </c>
      <c r="B10" s="0" t="s">
        <v>32</v>
      </c>
      <c r="C10" s="3" t="s">
        <v>33</v>
      </c>
      <c r="D10" s="6"/>
      <c r="E10" s="6"/>
      <c r="F10" s="6"/>
      <c r="G10" s="7"/>
      <c r="H10" s="0" t="str">
        <f aca="false">IF(D10="","open",IF(E10="","unsourced","answered"))</f>
        <v>open</v>
      </c>
    </row>
    <row r="11" customFormat="false" ht="25.5" hidden="false" customHeight="true" outlineLevel="0" collapsed="false">
      <c r="A11" s="0" t="n">
        <v>10</v>
      </c>
      <c r="B11" s="0" t="s">
        <v>32</v>
      </c>
      <c r="C11" s="3" t="s">
        <v>34</v>
      </c>
      <c r="D11" s="6"/>
      <c r="E11" s="6"/>
      <c r="F11" s="6"/>
      <c r="G11" s="7"/>
      <c r="H11" s="0" t="str">
        <f aca="false">IF(D11="","open",IF(E11="","unsourced","answered"))</f>
        <v>open</v>
      </c>
    </row>
    <row r="12" customFormat="false" ht="25.5" hidden="false" customHeight="true" outlineLevel="0" collapsed="false">
      <c r="A12" s="0" t="n">
        <v>11</v>
      </c>
      <c r="B12" s="0" t="s">
        <v>32</v>
      </c>
      <c r="C12" s="3" t="s">
        <v>35</v>
      </c>
      <c r="D12" s="6"/>
      <c r="E12" s="6"/>
      <c r="F12" s="6"/>
      <c r="G12" s="7"/>
      <c r="H12" s="0" t="str">
        <f aca="false">IF(D12="","open",IF(E12="","unsourced","answered"))</f>
        <v>open</v>
      </c>
    </row>
    <row r="13" customFormat="false" ht="25.5" hidden="false" customHeight="true" outlineLevel="0" collapsed="false">
      <c r="A13" s="0" t="n">
        <v>12</v>
      </c>
      <c r="B13" s="0" t="s">
        <v>32</v>
      </c>
      <c r="C13" s="3" t="s">
        <v>36</v>
      </c>
      <c r="D13" s="6"/>
      <c r="E13" s="6"/>
      <c r="F13" s="6"/>
      <c r="G13" s="7"/>
      <c r="H13" s="0" t="str">
        <f aca="false">IF(D13="","open",IF(E13="","unsourced","answered"))</f>
        <v>open</v>
      </c>
    </row>
    <row r="14" customFormat="false" ht="25.5" hidden="false" customHeight="true" outlineLevel="0" collapsed="false">
      <c r="A14" s="0" t="n">
        <v>13</v>
      </c>
      <c r="B14" s="0" t="s">
        <v>32</v>
      </c>
      <c r="C14" s="3" t="s">
        <v>37</v>
      </c>
      <c r="D14" s="6"/>
      <c r="E14" s="6"/>
      <c r="F14" s="6"/>
      <c r="G14" s="7"/>
      <c r="H14" s="0" t="str">
        <f aca="false">IF(D14="","open",IF(E14="","unsourced","answered"))</f>
        <v>open</v>
      </c>
    </row>
    <row r="15" customFormat="false" ht="25.5" hidden="false" customHeight="true" outlineLevel="0" collapsed="false">
      <c r="A15" s="0" t="n">
        <v>14</v>
      </c>
      <c r="B15" s="0" t="s">
        <v>32</v>
      </c>
      <c r="C15" s="3" t="s">
        <v>38</v>
      </c>
      <c r="D15" s="6"/>
      <c r="E15" s="6"/>
      <c r="F15" s="6"/>
      <c r="G15" s="7"/>
      <c r="H15" s="0" t="str">
        <f aca="false">IF(D15="","open",IF(E15="","unsourced","answered"))</f>
        <v>open</v>
      </c>
    </row>
    <row r="16" customFormat="false" ht="25.5" hidden="false" customHeight="true" outlineLevel="0" collapsed="false">
      <c r="A16" s="0" t="n">
        <v>15</v>
      </c>
      <c r="B16" s="0" t="s">
        <v>32</v>
      </c>
      <c r="C16" s="3" t="s">
        <v>39</v>
      </c>
      <c r="D16" s="6"/>
      <c r="E16" s="6"/>
      <c r="F16" s="6"/>
      <c r="G16" s="7"/>
      <c r="H16" s="0" t="str">
        <f aca="false">IF(D16="","open",IF(E16="","unsourced","answered"))</f>
        <v>open</v>
      </c>
    </row>
    <row r="17" customFormat="false" ht="25.5" hidden="false" customHeight="true" outlineLevel="0" collapsed="false">
      <c r="A17" s="0" t="n">
        <v>16</v>
      </c>
      <c r="B17" s="0" t="s">
        <v>32</v>
      </c>
      <c r="C17" s="3" t="s">
        <v>40</v>
      </c>
      <c r="D17" s="6"/>
      <c r="E17" s="6"/>
      <c r="F17" s="6"/>
      <c r="G17" s="7"/>
      <c r="H17" s="0" t="str">
        <f aca="false">IF(D17="","open",IF(E17="","unsourced","answered"))</f>
        <v>open</v>
      </c>
    </row>
    <row r="18" customFormat="false" ht="25.5" hidden="false" customHeight="true" outlineLevel="0" collapsed="false">
      <c r="A18" s="0" t="n">
        <v>17</v>
      </c>
      <c r="B18" s="0" t="s">
        <v>32</v>
      </c>
      <c r="C18" s="3" t="s">
        <v>41</v>
      </c>
      <c r="D18" s="6"/>
      <c r="E18" s="6"/>
      <c r="F18" s="6"/>
      <c r="G18" s="7"/>
      <c r="H18" s="0" t="str">
        <f aca="false">IF(D18="","open",IF(E18="","unsourced","answered"))</f>
        <v>open</v>
      </c>
    </row>
    <row r="19" customFormat="false" ht="25.5" hidden="false" customHeight="true" outlineLevel="0" collapsed="false">
      <c r="A19" s="0" t="n">
        <v>18</v>
      </c>
      <c r="B19" s="0" t="s">
        <v>32</v>
      </c>
      <c r="C19" s="3" t="s">
        <v>42</v>
      </c>
      <c r="D19" s="6"/>
      <c r="E19" s="6"/>
      <c r="F19" s="6"/>
      <c r="G19" s="7"/>
      <c r="H19" s="0" t="str">
        <f aca="false">IF(D19="","open",IF(E19="","unsourced","answered"))</f>
        <v>open</v>
      </c>
    </row>
    <row r="20" customFormat="false" ht="25.5" hidden="false" customHeight="true" outlineLevel="0" collapsed="false">
      <c r="A20" s="0" t="n">
        <v>19</v>
      </c>
      <c r="B20" s="0" t="s">
        <v>32</v>
      </c>
      <c r="C20" s="3" t="s">
        <v>43</v>
      </c>
      <c r="D20" s="6"/>
      <c r="E20" s="6"/>
      <c r="F20" s="6"/>
      <c r="G20" s="7"/>
      <c r="H20" s="0" t="str">
        <f aca="false">IF(D20="","open",IF(E20="","unsourced","answered"))</f>
        <v>open</v>
      </c>
    </row>
    <row r="21" customFormat="false" ht="25.5" hidden="false" customHeight="true" outlineLevel="0" collapsed="false">
      <c r="A21" s="0" t="n">
        <v>20</v>
      </c>
      <c r="B21" s="0" t="s">
        <v>32</v>
      </c>
      <c r="C21" s="3" t="s">
        <v>44</v>
      </c>
      <c r="D21" s="6"/>
      <c r="E21" s="6"/>
      <c r="F21" s="6"/>
      <c r="G21" s="7"/>
      <c r="H21" s="0" t="str">
        <f aca="false">IF(D21="","open",IF(E21="","unsourced","answered"))</f>
        <v>open</v>
      </c>
    </row>
    <row r="22" customFormat="false" ht="25.5" hidden="false" customHeight="true" outlineLevel="0" collapsed="false">
      <c r="A22" s="0" t="n">
        <v>21</v>
      </c>
      <c r="B22" s="0" t="s">
        <v>32</v>
      </c>
      <c r="C22" s="3" t="s">
        <v>45</v>
      </c>
      <c r="D22" s="6"/>
      <c r="E22" s="6"/>
      <c r="F22" s="6"/>
      <c r="G22" s="7"/>
      <c r="H22" s="0" t="str">
        <f aca="false">IF(D22="","open",IF(E22="","unsourced","answered"))</f>
        <v>open</v>
      </c>
    </row>
    <row r="23" customFormat="false" ht="25.5" hidden="false" customHeight="true" outlineLevel="0" collapsed="false">
      <c r="A23" s="0" t="n">
        <v>22</v>
      </c>
      <c r="B23" s="0" t="s">
        <v>32</v>
      </c>
      <c r="C23" s="3" t="s">
        <v>46</v>
      </c>
      <c r="D23" s="6"/>
      <c r="E23" s="6"/>
      <c r="F23" s="6"/>
      <c r="G23" s="7"/>
      <c r="H23" s="0" t="str">
        <f aca="false">IF(D23="","open",IF(E23="","unsourced","answered"))</f>
        <v>open</v>
      </c>
    </row>
    <row r="24" customFormat="false" ht="25.5" hidden="false" customHeight="true" outlineLevel="0" collapsed="false">
      <c r="A24" s="0" t="n">
        <v>23</v>
      </c>
      <c r="B24" s="0" t="s">
        <v>32</v>
      </c>
      <c r="C24" s="3" t="s">
        <v>47</v>
      </c>
      <c r="D24" s="6"/>
      <c r="E24" s="6"/>
      <c r="F24" s="6"/>
      <c r="G24" s="7"/>
      <c r="H24" s="0" t="str">
        <f aca="false">IF(D24="","open",IF(E24="","unsourced","answered"))</f>
        <v>open</v>
      </c>
    </row>
    <row r="25" customFormat="false" ht="25.5" hidden="false" customHeight="true" outlineLevel="0" collapsed="false">
      <c r="A25" s="0" t="n">
        <v>24</v>
      </c>
      <c r="B25" s="0" t="s">
        <v>32</v>
      </c>
      <c r="C25" s="3" t="s">
        <v>48</v>
      </c>
      <c r="D25" s="6"/>
      <c r="E25" s="6"/>
      <c r="F25" s="6"/>
      <c r="G25" s="7"/>
      <c r="H25" s="0" t="str">
        <f aca="false">IF(D25="","open",IF(E25="","unsourced","answered"))</f>
        <v>open</v>
      </c>
    </row>
    <row r="26" customFormat="false" ht="25.5" hidden="false" customHeight="true" outlineLevel="0" collapsed="false">
      <c r="A26" s="0" t="n">
        <v>25</v>
      </c>
      <c r="B26" s="0" t="s">
        <v>49</v>
      </c>
      <c r="C26" s="3" t="s">
        <v>50</v>
      </c>
      <c r="D26" s="6"/>
      <c r="E26" s="6"/>
      <c r="F26" s="6"/>
      <c r="G26" s="7"/>
      <c r="H26" s="0" t="str">
        <f aca="false">IF(D26="","open",IF(E26="","unsourced","answered"))</f>
        <v>open</v>
      </c>
    </row>
    <row r="27" customFormat="false" ht="25.5" hidden="false" customHeight="true" outlineLevel="0" collapsed="false">
      <c r="A27" s="0" t="n">
        <v>26</v>
      </c>
      <c r="B27" s="0" t="s">
        <v>49</v>
      </c>
      <c r="C27" s="3" t="s">
        <v>51</v>
      </c>
      <c r="D27" s="6"/>
      <c r="E27" s="6"/>
      <c r="F27" s="6"/>
      <c r="G27" s="7"/>
      <c r="H27" s="0" t="str">
        <f aca="false">IF(D27="","open",IF(E27="","unsourced","answered"))</f>
        <v>open</v>
      </c>
    </row>
    <row r="28" customFormat="false" ht="25.5" hidden="false" customHeight="true" outlineLevel="0" collapsed="false">
      <c r="A28" s="0" t="n">
        <v>27</v>
      </c>
      <c r="B28" s="0" t="s">
        <v>49</v>
      </c>
      <c r="C28" s="3" t="s">
        <v>52</v>
      </c>
      <c r="D28" s="6"/>
      <c r="E28" s="6"/>
      <c r="F28" s="6"/>
      <c r="G28" s="7"/>
      <c r="H28" s="0" t="str">
        <f aca="false">IF(D28="","open",IF(E28="","unsourced","answered"))</f>
        <v>open</v>
      </c>
    </row>
    <row r="29" customFormat="false" ht="39" hidden="false" customHeight="true" outlineLevel="0" collapsed="false">
      <c r="A29" s="0" t="n">
        <v>28</v>
      </c>
      <c r="B29" s="0" t="s">
        <v>49</v>
      </c>
      <c r="C29" s="3" t="s">
        <v>53</v>
      </c>
      <c r="D29" s="6"/>
      <c r="E29" s="6"/>
      <c r="F29" s="6"/>
      <c r="G29" s="7"/>
      <c r="H29" s="0" t="str">
        <f aca="false">IF(D29="","open",IF(E29="","unsourced","answered"))</f>
        <v>open</v>
      </c>
    </row>
    <row r="30" customFormat="false" ht="25.5" hidden="false" customHeight="true" outlineLevel="0" collapsed="false">
      <c r="A30" s="0" t="n">
        <v>29</v>
      </c>
      <c r="B30" s="0" t="s">
        <v>49</v>
      </c>
      <c r="C30" s="3" t="s">
        <v>54</v>
      </c>
      <c r="D30" s="6"/>
      <c r="E30" s="6"/>
      <c r="F30" s="6"/>
      <c r="G30" s="7"/>
      <c r="H30" s="0" t="str">
        <f aca="false">IF(D30="","open",IF(E30="","unsourced","answered"))</f>
        <v>open</v>
      </c>
    </row>
    <row r="31" customFormat="false" ht="25.5" hidden="false" customHeight="true" outlineLevel="0" collapsed="false">
      <c r="A31" s="0" t="n">
        <v>30</v>
      </c>
      <c r="B31" s="0" t="s">
        <v>49</v>
      </c>
      <c r="C31" s="3" t="s">
        <v>55</v>
      </c>
      <c r="D31" s="6"/>
      <c r="E31" s="6"/>
      <c r="F31" s="6"/>
      <c r="G31" s="7"/>
      <c r="H31" s="0" t="str">
        <f aca="false">IF(D31="","open",IF(E31="","unsourced","answered"))</f>
        <v>open</v>
      </c>
    </row>
    <row r="32" customFormat="false" ht="25.5" hidden="false" customHeight="true" outlineLevel="0" collapsed="false">
      <c r="A32" s="0" t="n">
        <v>31</v>
      </c>
      <c r="B32" s="0" t="s">
        <v>49</v>
      </c>
      <c r="C32" s="3" t="s">
        <v>56</v>
      </c>
      <c r="D32" s="6"/>
      <c r="E32" s="6"/>
      <c r="F32" s="6"/>
      <c r="G32" s="7"/>
      <c r="H32" s="0" t="str">
        <f aca="false">IF(D32="","open",IF(E32="","unsourced","answered"))</f>
        <v>open</v>
      </c>
    </row>
    <row r="33" customFormat="false" ht="25.5" hidden="false" customHeight="true" outlineLevel="0" collapsed="false">
      <c r="A33" s="0" t="n">
        <v>32</v>
      </c>
      <c r="B33" s="0" t="s">
        <v>49</v>
      </c>
      <c r="C33" s="3" t="s">
        <v>57</v>
      </c>
      <c r="D33" s="6"/>
      <c r="E33" s="6"/>
      <c r="F33" s="6"/>
      <c r="G33" s="7"/>
      <c r="H33" s="0" t="str">
        <f aca="false">IF(D33="","open",IF(E33="","unsourced","answered"))</f>
        <v>open</v>
      </c>
    </row>
    <row r="34" customFormat="false" ht="25.5" hidden="false" customHeight="true" outlineLevel="0" collapsed="false">
      <c r="A34" s="0" t="n">
        <v>33</v>
      </c>
      <c r="B34" s="0" t="s">
        <v>49</v>
      </c>
      <c r="C34" s="3" t="s">
        <v>58</v>
      </c>
      <c r="D34" s="6"/>
      <c r="E34" s="6"/>
      <c r="F34" s="6"/>
      <c r="G34" s="7"/>
      <c r="H34" s="0" t="str">
        <f aca="false">IF(D34="","open",IF(E34="","unsourced","answered"))</f>
        <v>open</v>
      </c>
    </row>
    <row r="35" customFormat="false" ht="25.5" hidden="false" customHeight="true" outlineLevel="0" collapsed="false">
      <c r="A35" s="0" t="n">
        <v>34</v>
      </c>
      <c r="B35" s="0" t="s">
        <v>49</v>
      </c>
      <c r="C35" s="3" t="s">
        <v>59</v>
      </c>
      <c r="D35" s="6"/>
      <c r="E35" s="6"/>
      <c r="F35" s="6"/>
      <c r="G35" s="7"/>
      <c r="H35" s="0" t="str">
        <f aca="false">IF(D35="","open",IF(E35="","unsourced","answered"))</f>
        <v>open</v>
      </c>
    </row>
    <row r="36" customFormat="false" ht="25.5" hidden="false" customHeight="true" outlineLevel="0" collapsed="false">
      <c r="A36" s="0" t="n">
        <v>35</v>
      </c>
      <c r="B36" s="0" t="s">
        <v>49</v>
      </c>
      <c r="C36" s="3" t="s">
        <v>60</v>
      </c>
      <c r="D36" s="6"/>
      <c r="E36" s="6"/>
      <c r="F36" s="6"/>
      <c r="G36" s="7"/>
      <c r="H36" s="0" t="str">
        <f aca="false">IF(D36="","open",IF(E36="","unsourced","answered"))</f>
        <v>open</v>
      </c>
    </row>
    <row r="37" customFormat="false" ht="39" hidden="false" customHeight="true" outlineLevel="0" collapsed="false">
      <c r="A37" s="0" t="n">
        <v>36</v>
      </c>
      <c r="B37" s="0" t="s">
        <v>49</v>
      </c>
      <c r="C37" s="3" t="s">
        <v>61</v>
      </c>
      <c r="D37" s="6"/>
      <c r="E37" s="6"/>
      <c r="F37" s="6"/>
      <c r="G37" s="7"/>
      <c r="H37" s="0" t="str">
        <f aca="false">IF(D37="","open",IF(E37="","unsourced","answered"))</f>
        <v>open</v>
      </c>
    </row>
    <row r="38" customFormat="false" ht="25.5" hidden="false" customHeight="true" outlineLevel="0" collapsed="false">
      <c r="A38" s="0" t="n">
        <v>37</v>
      </c>
      <c r="B38" s="0" t="s">
        <v>62</v>
      </c>
      <c r="C38" s="3" t="s">
        <v>63</v>
      </c>
      <c r="D38" s="6"/>
      <c r="E38" s="6"/>
      <c r="F38" s="6"/>
      <c r="G38" s="7"/>
      <c r="H38" s="0" t="str">
        <f aca="false">IF(D38="","open",IF(E38="","unsourced","answered"))</f>
        <v>open</v>
      </c>
    </row>
    <row r="39" customFormat="false" ht="25.5" hidden="false" customHeight="true" outlineLevel="0" collapsed="false">
      <c r="A39" s="0" t="n">
        <v>38</v>
      </c>
      <c r="B39" s="0" t="s">
        <v>62</v>
      </c>
      <c r="C39" s="3" t="s">
        <v>64</v>
      </c>
      <c r="D39" s="6"/>
      <c r="E39" s="6"/>
      <c r="F39" s="6"/>
      <c r="G39" s="7"/>
      <c r="H39" s="0" t="str">
        <f aca="false">IF(D39="","open",IF(E39="","unsourced","answered"))</f>
        <v>open</v>
      </c>
    </row>
    <row r="40" customFormat="false" ht="25.5" hidden="false" customHeight="true" outlineLevel="0" collapsed="false">
      <c r="A40" s="0" t="n">
        <v>39</v>
      </c>
      <c r="B40" s="0" t="s">
        <v>62</v>
      </c>
      <c r="C40" s="3" t="s">
        <v>65</v>
      </c>
      <c r="D40" s="6"/>
      <c r="E40" s="6"/>
      <c r="F40" s="6"/>
      <c r="G40" s="7"/>
      <c r="H40" s="0" t="str">
        <f aca="false">IF(D40="","open",IF(E40="","unsourced","answered"))</f>
        <v>open</v>
      </c>
    </row>
    <row r="41" customFormat="false" ht="25.5" hidden="false" customHeight="true" outlineLevel="0" collapsed="false">
      <c r="A41" s="0" t="n">
        <v>40</v>
      </c>
      <c r="B41" s="0" t="s">
        <v>62</v>
      </c>
      <c r="C41" s="3" t="s">
        <v>66</v>
      </c>
      <c r="D41" s="6"/>
      <c r="E41" s="6"/>
      <c r="F41" s="6"/>
      <c r="G41" s="7"/>
      <c r="H41" s="0" t="str">
        <f aca="false">IF(D41="","open",IF(E41="","unsourced","answered"))</f>
        <v>open</v>
      </c>
    </row>
    <row r="42" customFormat="false" ht="25.5" hidden="false" customHeight="true" outlineLevel="0" collapsed="false">
      <c r="A42" s="0" t="n">
        <v>41</v>
      </c>
      <c r="B42" s="0" t="s">
        <v>62</v>
      </c>
      <c r="C42" s="3" t="s">
        <v>67</v>
      </c>
      <c r="D42" s="6"/>
      <c r="E42" s="6"/>
      <c r="F42" s="6"/>
      <c r="G42" s="7"/>
      <c r="H42" s="0" t="str">
        <f aca="false">IF(D42="","open",IF(E42="","unsourced","answered"))</f>
        <v>open</v>
      </c>
    </row>
    <row r="43" customFormat="false" ht="25.5" hidden="false" customHeight="true" outlineLevel="0" collapsed="false">
      <c r="A43" s="0" t="n">
        <v>42</v>
      </c>
      <c r="B43" s="0" t="s">
        <v>62</v>
      </c>
      <c r="C43" s="3" t="s">
        <v>68</v>
      </c>
      <c r="D43" s="6"/>
      <c r="E43" s="6"/>
      <c r="F43" s="6"/>
      <c r="G43" s="7"/>
      <c r="H43" s="0" t="str">
        <f aca="false">IF(D43="","open",IF(E43="","unsourced","answered"))</f>
        <v>open</v>
      </c>
    </row>
    <row r="44" customFormat="false" ht="25.5" hidden="false" customHeight="true" outlineLevel="0" collapsed="false">
      <c r="A44" s="0" t="n">
        <v>43</v>
      </c>
      <c r="B44" s="0" t="s">
        <v>62</v>
      </c>
      <c r="C44" s="3" t="s">
        <v>69</v>
      </c>
      <c r="D44" s="6"/>
      <c r="E44" s="6"/>
      <c r="F44" s="6"/>
      <c r="G44" s="7"/>
      <c r="H44" s="0" t="str">
        <f aca="false">IF(D44="","open",IF(E44="","unsourced","answered"))</f>
        <v>open</v>
      </c>
    </row>
    <row r="45" customFormat="false" ht="25.5" hidden="false" customHeight="true" outlineLevel="0" collapsed="false">
      <c r="A45" s="0" t="n">
        <v>44</v>
      </c>
      <c r="B45" s="0" t="s">
        <v>62</v>
      </c>
      <c r="C45" s="3" t="s">
        <v>70</v>
      </c>
      <c r="D45" s="6"/>
      <c r="E45" s="6"/>
      <c r="F45" s="6"/>
      <c r="G45" s="7"/>
      <c r="H45" s="0" t="str">
        <f aca="false">IF(D45="","open",IF(E45="","unsourced","answered"))</f>
        <v>open</v>
      </c>
    </row>
    <row r="46" customFormat="false" ht="25.5" hidden="false" customHeight="true" outlineLevel="0" collapsed="false">
      <c r="A46" s="0" t="n">
        <v>45</v>
      </c>
      <c r="B46" s="0" t="s">
        <v>71</v>
      </c>
      <c r="C46" s="3" t="s">
        <v>72</v>
      </c>
      <c r="D46" s="6"/>
      <c r="E46" s="6"/>
      <c r="F46" s="6"/>
      <c r="G46" s="7"/>
      <c r="H46" s="0" t="str">
        <f aca="false">IF(D46="","open",IF(E46="","unsourced","answered"))</f>
        <v>open</v>
      </c>
    </row>
    <row r="47" customFormat="false" ht="25.5" hidden="false" customHeight="true" outlineLevel="0" collapsed="false">
      <c r="A47" s="0" t="n">
        <v>46</v>
      </c>
      <c r="B47" s="0" t="s">
        <v>71</v>
      </c>
      <c r="C47" s="3" t="s">
        <v>73</v>
      </c>
      <c r="D47" s="6"/>
      <c r="E47" s="6"/>
      <c r="F47" s="6"/>
      <c r="G47" s="7"/>
      <c r="H47" s="0" t="str">
        <f aca="false">IF(D47="","open",IF(E47="","unsourced","answered"))</f>
        <v>open</v>
      </c>
    </row>
    <row r="48" customFormat="false" ht="25.5" hidden="false" customHeight="true" outlineLevel="0" collapsed="false">
      <c r="A48" s="0" t="n">
        <v>47</v>
      </c>
      <c r="B48" s="0" t="s">
        <v>71</v>
      </c>
      <c r="C48" s="3" t="s">
        <v>74</v>
      </c>
      <c r="D48" s="6"/>
      <c r="E48" s="6"/>
      <c r="F48" s="6"/>
      <c r="G48" s="7"/>
      <c r="H48" s="0" t="str">
        <f aca="false">IF(D48="","open",IF(E48="","unsourced","answered"))</f>
        <v>open</v>
      </c>
    </row>
    <row r="49" customFormat="false" ht="25.5" hidden="false" customHeight="true" outlineLevel="0" collapsed="false">
      <c r="A49" s="0" t="n">
        <v>48</v>
      </c>
      <c r="B49" s="0" t="s">
        <v>71</v>
      </c>
      <c r="C49" s="3" t="s">
        <v>75</v>
      </c>
      <c r="D49" s="6"/>
      <c r="E49" s="6"/>
      <c r="F49" s="6"/>
      <c r="G49" s="7"/>
      <c r="H49" s="0" t="str">
        <f aca="false">IF(D49="","open",IF(E49="","unsourced","answered"))</f>
        <v>open</v>
      </c>
    </row>
    <row r="50" customFormat="false" ht="25.5" hidden="false" customHeight="true" outlineLevel="0" collapsed="false">
      <c r="A50" s="0" t="n">
        <v>49</v>
      </c>
      <c r="B50" s="0" t="s">
        <v>71</v>
      </c>
      <c r="C50" s="3" t="s">
        <v>76</v>
      </c>
      <c r="D50" s="6"/>
      <c r="E50" s="6"/>
      <c r="F50" s="6"/>
      <c r="G50" s="7"/>
      <c r="H50" s="0" t="str">
        <f aca="false">IF(D50="","open",IF(E50="","unsourced","answered"))</f>
        <v>open</v>
      </c>
    </row>
    <row r="51" customFormat="false" ht="25.5" hidden="false" customHeight="true" outlineLevel="0" collapsed="false">
      <c r="A51" s="0" t="n">
        <v>50</v>
      </c>
      <c r="B51" s="0" t="s">
        <v>71</v>
      </c>
      <c r="C51" s="3" t="s">
        <v>77</v>
      </c>
      <c r="D51" s="6"/>
      <c r="E51" s="6"/>
      <c r="F51" s="6"/>
      <c r="G51" s="7"/>
      <c r="H51" s="0" t="str">
        <f aca="false">IF(D51="","open",IF(E51="","unsourced","answered"))</f>
        <v>open</v>
      </c>
    </row>
    <row r="52" customFormat="false" ht="25.5" hidden="false" customHeight="true" outlineLevel="0" collapsed="false">
      <c r="A52" s="0" t="n">
        <v>51</v>
      </c>
      <c r="B52" s="0" t="s">
        <v>71</v>
      </c>
      <c r="C52" s="3" t="s">
        <v>78</v>
      </c>
      <c r="D52" s="6"/>
      <c r="E52" s="6"/>
      <c r="F52" s="6"/>
      <c r="G52" s="7"/>
      <c r="H52" s="0" t="str">
        <f aca="false">IF(D52="","open",IF(E52="","unsourced","answered"))</f>
        <v>open</v>
      </c>
    </row>
    <row r="53" customFormat="false" ht="25.5" hidden="false" customHeight="true" outlineLevel="0" collapsed="false">
      <c r="A53" s="0" t="n">
        <v>52</v>
      </c>
      <c r="B53" s="0" t="s">
        <v>71</v>
      </c>
      <c r="C53" s="3" t="s">
        <v>79</v>
      </c>
      <c r="D53" s="6"/>
      <c r="E53" s="6"/>
      <c r="F53" s="6"/>
      <c r="G53" s="7"/>
      <c r="H53" s="0" t="str">
        <f aca="false">IF(D53="","open",IF(E53="","unsourced","answered"))</f>
        <v>open</v>
      </c>
    </row>
    <row r="54" customFormat="false" ht="25.5" hidden="false" customHeight="true" outlineLevel="0" collapsed="false">
      <c r="A54" s="0" t="n">
        <v>53</v>
      </c>
      <c r="B54" s="0" t="s">
        <v>71</v>
      </c>
      <c r="C54" s="3" t="s">
        <v>80</v>
      </c>
      <c r="D54" s="6"/>
      <c r="E54" s="6"/>
      <c r="F54" s="6"/>
      <c r="G54" s="7"/>
      <c r="H54" s="0" t="str">
        <f aca="false">IF(D54="","open",IF(E54="","unsourced","answered"))</f>
        <v>open</v>
      </c>
    </row>
    <row r="55" customFormat="false" ht="25.5" hidden="false" customHeight="true" outlineLevel="0" collapsed="false">
      <c r="A55" s="0" t="n">
        <v>54</v>
      </c>
      <c r="B55" s="0" t="s">
        <v>71</v>
      </c>
      <c r="C55" s="3" t="s">
        <v>81</v>
      </c>
      <c r="D55" s="6"/>
      <c r="E55" s="6"/>
      <c r="F55" s="6"/>
      <c r="G55" s="7"/>
      <c r="H55" s="0" t="str">
        <f aca="false">IF(D55="","open",IF(E55="","unsourced","answered"))</f>
        <v>open</v>
      </c>
    </row>
    <row r="56" customFormat="false" ht="25.5" hidden="false" customHeight="true" outlineLevel="0" collapsed="false">
      <c r="A56" s="0" t="n">
        <v>55</v>
      </c>
      <c r="B56" s="0" t="s">
        <v>82</v>
      </c>
      <c r="C56" s="3" t="s">
        <v>83</v>
      </c>
      <c r="D56" s="6"/>
      <c r="E56" s="6"/>
      <c r="F56" s="6"/>
      <c r="G56" s="7"/>
      <c r="H56" s="0" t="str">
        <f aca="false">IF(D56="","open",IF(E56="","unsourced","answered"))</f>
        <v>open</v>
      </c>
    </row>
    <row r="57" customFormat="false" ht="25.5" hidden="false" customHeight="true" outlineLevel="0" collapsed="false">
      <c r="A57" s="0" t="n">
        <v>56</v>
      </c>
      <c r="B57" s="0" t="s">
        <v>82</v>
      </c>
      <c r="C57" s="3" t="s">
        <v>84</v>
      </c>
      <c r="D57" s="6"/>
      <c r="E57" s="6"/>
      <c r="F57" s="6"/>
      <c r="G57" s="7"/>
      <c r="H57" s="0" t="str">
        <f aca="false">IF(D57="","open",IF(E57="","unsourced","answered"))</f>
        <v>open</v>
      </c>
    </row>
    <row r="58" customFormat="false" ht="25.5" hidden="false" customHeight="true" outlineLevel="0" collapsed="false">
      <c r="A58" s="0" t="n">
        <v>57</v>
      </c>
      <c r="B58" s="0" t="s">
        <v>82</v>
      </c>
      <c r="C58" s="3" t="s">
        <v>85</v>
      </c>
      <c r="D58" s="6"/>
      <c r="E58" s="6"/>
      <c r="F58" s="6"/>
      <c r="G58" s="7"/>
      <c r="H58" s="0" t="str">
        <f aca="false">IF(D58="","open",IF(E58="","unsourced","answered"))</f>
        <v>open</v>
      </c>
    </row>
    <row r="59" customFormat="false" ht="25.5" hidden="false" customHeight="true" outlineLevel="0" collapsed="false">
      <c r="A59" s="0" t="n">
        <v>58</v>
      </c>
      <c r="B59" s="0" t="s">
        <v>82</v>
      </c>
      <c r="C59" s="3" t="s">
        <v>86</v>
      </c>
      <c r="D59" s="6"/>
      <c r="E59" s="6"/>
      <c r="F59" s="6"/>
      <c r="G59" s="7"/>
      <c r="H59" s="0" t="str">
        <f aca="false">IF(D59="","open",IF(E59="","unsourced","answered"))</f>
        <v>open</v>
      </c>
    </row>
    <row r="60" customFormat="false" ht="25.5" hidden="false" customHeight="true" outlineLevel="0" collapsed="false">
      <c r="A60" s="0" t="n">
        <v>59</v>
      </c>
      <c r="B60" s="0" t="s">
        <v>82</v>
      </c>
      <c r="C60" s="3" t="s">
        <v>87</v>
      </c>
      <c r="D60" s="6"/>
      <c r="E60" s="6"/>
      <c r="F60" s="6"/>
      <c r="G60" s="7"/>
      <c r="H60" s="0" t="str">
        <f aca="false">IF(D60="","open",IF(E60="","unsourced","answered"))</f>
        <v>open</v>
      </c>
    </row>
    <row r="61" customFormat="false" ht="25.5" hidden="false" customHeight="true" outlineLevel="0" collapsed="false">
      <c r="A61" s="0" t="n">
        <v>60</v>
      </c>
      <c r="B61" s="0" t="s">
        <v>82</v>
      </c>
      <c r="C61" s="3" t="s">
        <v>88</v>
      </c>
      <c r="D61" s="6"/>
      <c r="E61" s="6"/>
      <c r="F61" s="6"/>
      <c r="G61" s="7"/>
      <c r="H61" s="0" t="str">
        <f aca="false">IF(D61="","open",IF(E61="","unsourced","answered"))</f>
        <v>open</v>
      </c>
    </row>
    <row r="62" customFormat="false" ht="25.5" hidden="false" customHeight="true" outlineLevel="0" collapsed="false">
      <c r="A62" s="0" t="n">
        <v>61</v>
      </c>
      <c r="B62" s="0" t="s">
        <v>82</v>
      </c>
      <c r="C62" s="3" t="s">
        <v>89</v>
      </c>
      <c r="D62" s="6"/>
      <c r="E62" s="6"/>
      <c r="F62" s="6"/>
      <c r="G62" s="7"/>
      <c r="H62" s="0" t="str">
        <f aca="false">IF(D62="","open",IF(E62="","unsourced","answered"))</f>
        <v>open</v>
      </c>
    </row>
    <row r="63" customFormat="false" ht="25.5" hidden="false" customHeight="true" outlineLevel="0" collapsed="false">
      <c r="A63" s="0" t="n">
        <v>62</v>
      </c>
      <c r="B63" s="0" t="s">
        <v>82</v>
      </c>
      <c r="C63" s="3" t="s">
        <v>90</v>
      </c>
      <c r="D63" s="6"/>
      <c r="E63" s="6"/>
      <c r="F63" s="6"/>
      <c r="G63" s="7"/>
      <c r="H63" s="0" t="str">
        <f aca="false">IF(D63="","open",IF(E63="","unsourced","answered"))</f>
        <v>open</v>
      </c>
    </row>
    <row r="64" customFormat="false" ht="25.5" hidden="false" customHeight="true" outlineLevel="0" collapsed="false">
      <c r="A64" s="0" t="n">
        <v>63</v>
      </c>
      <c r="B64" s="0" t="s">
        <v>91</v>
      </c>
      <c r="C64" s="3" t="s">
        <v>92</v>
      </c>
      <c r="D64" s="6"/>
      <c r="E64" s="6"/>
      <c r="F64" s="6"/>
      <c r="G64" s="7"/>
      <c r="H64" s="0" t="str">
        <f aca="false">IF(D64="","open",IF(E64="","unsourced","answered"))</f>
        <v>open</v>
      </c>
    </row>
    <row r="65" customFormat="false" ht="25.5" hidden="false" customHeight="true" outlineLevel="0" collapsed="false">
      <c r="A65" s="0" t="n">
        <v>64</v>
      </c>
      <c r="B65" s="0" t="s">
        <v>91</v>
      </c>
      <c r="C65" s="3" t="s">
        <v>93</v>
      </c>
      <c r="D65" s="6"/>
      <c r="E65" s="6"/>
      <c r="F65" s="6"/>
      <c r="G65" s="7"/>
      <c r="H65" s="0" t="str">
        <f aca="false">IF(D65="","open",IF(E65="","unsourced","answered"))</f>
        <v>open</v>
      </c>
    </row>
    <row r="66" customFormat="false" ht="25.5" hidden="false" customHeight="true" outlineLevel="0" collapsed="false">
      <c r="A66" s="0" t="n">
        <v>65</v>
      </c>
      <c r="B66" s="0" t="s">
        <v>91</v>
      </c>
      <c r="C66" s="3" t="s">
        <v>94</v>
      </c>
      <c r="D66" s="6"/>
      <c r="E66" s="6"/>
      <c r="F66" s="6"/>
      <c r="G66" s="7"/>
      <c r="H66" s="0" t="str">
        <f aca="false">IF(D66="","open",IF(E66="","unsourced","answered"))</f>
        <v>open</v>
      </c>
    </row>
    <row r="67" customFormat="false" ht="25.5" hidden="false" customHeight="true" outlineLevel="0" collapsed="false">
      <c r="A67" s="0" t="n">
        <v>66</v>
      </c>
      <c r="B67" s="0" t="s">
        <v>91</v>
      </c>
      <c r="C67" s="3" t="s">
        <v>95</v>
      </c>
      <c r="D67" s="6"/>
      <c r="E67" s="6"/>
      <c r="F67" s="6"/>
      <c r="G67" s="7"/>
      <c r="H67" s="0" t="str">
        <f aca="false">IF(D67="","open",IF(E67="","unsourced","answered"))</f>
        <v>open</v>
      </c>
    </row>
    <row r="68" customFormat="false" ht="25.5" hidden="false" customHeight="true" outlineLevel="0" collapsed="false">
      <c r="A68" s="0" t="n">
        <v>67</v>
      </c>
      <c r="B68" s="0" t="s">
        <v>91</v>
      </c>
      <c r="C68" s="3" t="s">
        <v>96</v>
      </c>
      <c r="D68" s="6"/>
      <c r="E68" s="6"/>
      <c r="F68" s="6"/>
      <c r="G68" s="7"/>
      <c r="H68" s="0" t="str">
        <f aca="false">IF(D68="","open",IF(E68="","unsourced","answered"))</f>
        <v>open</v>
      </c>
    </row>
    <row r="69" customFormat="false" ht="25.5" hidden="false" customHeight="true" outlineLevel="0" collapsed="false">
      <c r="A69" s="0" t="n">
        <v>68</v>
      </c>
      <c r="B69" s="0" t="s">
        <v>91</v>
      </c>
      <c r="C69" s="3" t="s">
        <v>97</v>
      </c>
      <c r="D69" s="6"/>
      <c r="E69" s="6"/>
      <c r="F69" s="6"/>
      <c r="G69" s="7"/>
      <c r="H69" s="0" t="str">
        <f aca="false">IF(D69="","open",IF(E69="","unsourced","answered"))</f>
        <v>open</v>
      </c>
    </row>
    <row r="70" customFormat="false" ht="25.5" hidden="false" customHeight="true" outlineLevel="0" collapsed="false">
      <c r="A70" s="0" t="n">
        <v>69</v>
      </c>
      <c r="B70" s="0" t="s">
        <v>91</v>
      </c>
      <c r="C70" s="3" t="s">
        <v>98</v>
      </c>
      <c r="D70" s="6"/>
      <c r="E70" s="6"/>
      <c r="F70" s="6"/>
      <c r="G70" s="7"/>
      <c r="H70" s="0" t="str">
        <f aca="false">IF(D70="","open",IF(E70="","unsourced","answered"))</f>
        <v>open</v>
      </c>
    </row>
    <row r="71" customFormat="false" ht="25.5" hidden="false" customHeight="true" outlineLevel="0" collapsed="false">
      <c r="A71" s="0" t="n">
        <v>70</v>
      </c>
      <c r="B71" s="0" t="s">
        <v>91</v>
      </c>
      <c r="C71" s="3" t="s">
        <v>99</v>
      </c>
      <c r="D71" s="6"/>
      <c r="E71" s="6"/>
      <c r="F71" s="6"/>
      <c r="G71" s="7"/>
      <c r="H71" s="0" t="str">
        <f aca="false">IF(D71="","open",IF(E71="","unsourced","answered"))</f>
        <v>open</v>
      </c>
    </row>
    <row r="72" customFormat="false" ht="25.5" hidden="false" customHeight="true" outlineLevel="0" collapsed="false">
      <c r="A72" s="0" t="n">
        <v>71</v>
      </c>
      <c r="B72" s="0" t="s">
        <v>100</v>
      </c>
      <c r="C72" s="3" t="s">
        <v>101</v>
      </c>
      <c r="D72" s="6"/>
      <c r="E72" s="6"/>
      <c r="F72" s="6"/>
      <c r="G72" s="7"/>
      <c r="H72" s="0" t="str">
        <f aca="false">IF(D72="","open",IF(E72="","unsourced","answered"))</f>
        <v>open</v>
      </c>
    </row>
    <row r="73" customFormat="false" ht="25.5" hidden="false" customHeight="true" outlineLevel="0" collapsed="false">
      <c r="A73" s="0" t="n">
        <v>72</v>
      </c>
      <c r="B73" s="0" t="s">
        <v>100</v>
      </c>
      <c r="C73" s="3" t="s">
        <v>102</v>
      </c>
      <c r="D73" s="6"/>
      <c r="E73" s="6"/>
      <c r="F73" s="6"/>
      <c r="G73" s="7"/>
      <c r="H73" s="0" t="str">
        <f aca="false">IF(D73="","open",IF(E73="","unsourced","answered"))</f>
        <v>open</v>
      </c>
    </row>
    <row r="74" customFormat="false" ht="25.5" hidden="false" customHeight="true" outlineLevel="0" collapsed="false">
      <c r="A74" s="0" t="n">
        <v>73</v>
      </c>
      <c r="B74" s="0" t="s">
        <v>100</v>
      </c>
      <c r="C74" s="3" t="s">
        <v>103</v>
      </c>
      <c r="D74" s="6"/>
      <c r="E74" s="6"/>
      <c r="F74" s="6"/>
      <c r="G74" s="7"/>
      <c r="H74" s="0" t="str">
        <f aca="false">IF(D74="","open",IF(E74="","unsourced","answered"))</f>
        <v>open</v>
      </c>
    </row>
    <row r="75" customFormat="false" ht="25.5" hidden="false" customHeight="true" outlineLevel="0" collapsed="false">
      <c r="A75" s="0" t="n">
        <v>74</v>
      </c>
      <c r="B75" s="0" t="s">
        <v>100</v>
      </c>
      <c r="C75" s="3" t="s">
        <v>104</v>
      </c>
      <c r="D75" s="6"/>
      <c r="E75" s="6"/>
      <c r="F75" s="6"/>
      <c r="G75" s="7"/>
      <c r="H75" s="0" t="str">
        <f aca="false">IF(D75="","open",IF(E75="","unsourced","answered"))</f>
        <v>open</v>
      </c>
    </row>
    <row r="76" customFormat="false" ht="25.5" hidden="false" customHeight="true" outlineLevel="0" collapsed="false">
      <c r="A76" s="0" t="n">
        <v>75</v>
      </c>
      <c r="B76" s="0" t="s">
        <v>100</v>
      </c>
      <c r="C76" s="3" t="s">
        <v>105</v>
      </c>
      <c r="D76" s="6"/>
      <c r="E76" s="6"/>
      <c r="F76" s="6"/>
      <c r="G76" s="7"/>
      <c r="H76" s="0" t="str">
        <f aca="false">IF(D76="","open",IF(E76="","unsourced","answered"))</f>
        <v>open</v>
      </c>
    </row>
    <row r="77" customFormat="false" ht="25.5" hidden="false" customHeight="true" outlineLevel="0" collapsed="false">
      <c r="A77" s="0" t="n">
        <v>76</v>
      </c>
      <c r="B77" s="0" t="s">
        <v>100</v>
      </c>
      <c r="C77" s="3" t="s">
        <v>106</v>
      </c>
      <c r="D77" s="6"/>
      <c r="E77" s="6"/>
      <c r="F77" s="6"/>
      <c r="G77" s="7"/>
      <c r="H77" s="0" t="str">
        <f aca="false">IF(D77="","open",IF(E77="","unsourced","answered"))</f>
        <v>open</v>
      </c>
    </row>
    <row r="78" customFormat="false" ht="25.5" hidden="false" customHeight="true" outlineLevel="0" collapsed="false">
      <c r="A78" s="0" t="n">
        <v>77</v>
      </c>
      <c r="B78" s="0" t="s">
        <v>100</v>
      </c>
      <c r="C78" s="3" t="s">
        <v>107</v>
      </c>
      <c r="D78" s="6"/>
      <c r="E78" s="6"/>
      <c r="F78" s="6"/>
      <c r="G78" s="7"/>
      <c r="H78" s="0" t="str">
        <f aca="false">IF(D78="","open",IF(E78="","unsourced","answered"))</f>
        <v>open</v>
      </c>
    </row>
    <row r="79" customFormat="false" ht="25.5" hidden="false" customHeight="true" outlineLevel="0" collapsed="false">
      <c r="A79" s="0" t="n">
        <v>78</v>
      </c>
      <c r="B79" s="0" t="s">
        <v>100</v>
      </c>
      <c r="C79" s="3" t="s">
        <v>108</v>
      </c>
      <c r="D79" s="6"/>
      <c r="E79" s="6"/>
      <c r="F79" s="6"/>
      <c r="G79" s="7"/>
      <c r="H79" s="0" t="str">
        <f aca="false">IF(D79="","open",IF(E79="","unsourced","answered"))</f>
        <v>open</v>
      </c>
    </row>
    <row r="80" customFormat="false" ht="25.5" hidden="false" customHeight="true" outlineLevel="0" collapsed="false">
      <c r="A80" s="0" t="n">
        <v>79</v>
      </c>
      <c r="B80" s="0" t="s">
        <v>100</v>
      </c>
      <c r="C80" s="3" t="s">
        <v>109</v>
      </c>
      <c r="D80" s="6"/>
      <c r="E80" s="6"/>
      <c r="F80" s="6"/>
      <c r="G80" s="7"/>
      <c r="H80" s="0" t="str">
        <f aca="false">IF(D80="","open",IF(E80="","unsourced","answered"))</f>
        <v>open</v>
      </c>
    </row>
    <row r="81" customFormat="false" ht="25.5" hidden="false" customHeight="true" outlineLevel="0" collapsed="false">
      <c r="A81" s="0" t="n">
        <v>80</v>
      </c>
      <c r="B81" s="0" t="s">
        <v>100</v>
      </c>
      <c r="C81" s="3" t="s">
        <v>110</v>
      </c>
      <c r="D81" s="6"/>
      <c r="E81" s="6"/>
      <c r="F81" s="6"/>
      <c r="G81" s="7"/>
      <c r="H81" s="0" t="str">
        <f aca="false">IF(D81="","open",IF(E81="","unsourced","answered"))</f>
        <v>open</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8"/>
  </cols>
  <sheetData>
    <row r="1" customFormat="false" ht="16.15" hidden="false" customHeight="false" outlineLevel="0" collapsed="false">
      <c r="A1" s="8" t="s">
        <v>111</v>
      </c>
    </row>
    <row r="2" customFormat="false" ht="15" hidden="false" customHeight="false" outlineLevel="0" collapsed="false">
      <c r="A2" s="2" t="s">
        <v>112</v>
      </c>
    </row>
    <row r="4" customFormat="false" ht="15" hidden="false" customHeight="false" outlineLevel="0" collapsed="false">
      <c r="A4" s="9" t="s">
        <v>113</v>
      </c>
      <c r="B4" s="10" t="n">
        <f aca="false">COUNTA(Checklist!C2:C81)</f>
        <v>80</v>
      </c>
      <c r="C4" s="2" t="s">
        <v>114</v>
      </c>
    </row>
    <row r="5" customFormat="false" ht="15" hidden="false" customHeight="false" outlineLevel="0" collapsed="false">
      <c r="A5" s="9" t="s">
        <v>115</v>
      </c>
      <c r="B5" s="10" t="n">
        <f aca="false">COUNTIF(Checklist!H2:H81,"answered")</f>
        <v>0</v>
      </c>
      <c r="C5" s="2" t="s">
        <v>116</v>
      </c>
    </row>
    <row r="6" customFormat="false" ht="15" hidden="false" customHeight="false" outlineLevel="0" collapsed="false">
      <c r="A6" s="9" t="s">
        <v>117</v>
      </c>
      <c r="B6" s="10" t="n">
        <f aca="false">COUNTIF(Checklist!H2:H81,"unsourced")</f>
        <v>0</v>
      </c>
      <c r="C6" s="2" t="s">
        <v>118</v>
      </c>
    </row>
    <row r="7" customFormat="false" ht="15" hidden="false" customHeight="false" outlineLevel="0" collapsed="false">
      <c r="A7" s="9" t="s">
        <v>119</v>
      </c>
      <c r="B7" s="10" t="n">
        <f aca="false">COUNTIF(Checklist!H2:H81,"open")</f>
        <v>80</v>
      </c>
      <c r="C7" s="2"/>
    </row>
    <row r="8" customFormat="false" ht="15" hidden="false" customHeight="false" outlineLevel="0" collapsed="false">
      <c r="A8" s="9" t="s">
        <v>120</v>
      </c>
      <c r="B8" s="11" t="n">
        <f aca="false">B5/B4</f>
        <v>0</v>
      </c>
      <c r="C8" s="2" t="s">
        <v>121</v>
      </c>
    </row>
    <row r="10" customFormat="false" ht="15" hidden="false" customHeight="false" outlineLevel="0" collapsed="false">
      <c r="A10" s="4" t="s">
        <v>122</v>
      </c>
    </row>
    <row r="11" customFormat="false" ht="15" hidden="false" customHeight="false" outlineLevel="0" collapsed="false">
      <c r="A11" s="5" t="s">
        <v>16</v>
      </c>
      <c r="B11" s="5" t="s">
        <v>123</v>
      </c>
      <c r="C11" s="5" t="s">
        <v>124</v>
      </c>
    </row>
    <row r="12" customFormat="false" ht="15" hidden="false" customHeight="false" outlineLevel="0" collapsed="false">
      <c r="A12" s="0" t="s">
        <v>23</v>
      </c>
      <c r="B12" s="0" t="n">
        <f aca="false">COUNTIF(Checklist!B2:B81,A12)</f>
        <v>8</v>
      </c>
      <c r="C12" s="0" t="n">
        <f aca="false">COUNTIFS(Checklist!B2:B81,A12,Checklist!H2:H81,"answered")</f>
        <v>0</v>
      </c>
    </row>
    <row r="13" customFormat="false" ht="15" hidden="false" customHeight="false" outlineLevel="0" collapsed="false">
      <c r="A13" s="0" t="s">
        <v>32</v>
      </c>
      <c r="B13" s="0" t="n">
        <f aca="false">COUNTIF(Checklist!B2:B81,A13)</f>
        <v>16</v>
      </c>
      <c r="C13" s="0" t="n">
        <f aca="false">COUNTIFS(Checklist!B2:B81,A13,Checklist!H2:H81,"answered")</f>
        <v>0</v>
      </c>
    </row>
    <row r="14" customFormat="false" ht="15" hidden="false" customHeight="false" outlineLevel="0" collapsed="false">
      <c r="A14" s="0" t="s">
        <v>49</v>
      </c>
      <c r="B14" s="0" t="n">
        <f aca="false">COUNTIF(Checklist!B2:B81,A14)</f>
        <v>12</v>
      </c>
      <c r="C14" s="0" t="n">
        <f aca="false">COUNTIFS(Checklist!B2:B81,A14,Checklist!H2:H81,"answered")</f>
        <v>0</v>
      </c>
    </row>
    <row r="15" customFormat="false" ht="15" hidden="false" customHeight="false" outlineLevel="0" collapsed="false">
      <c r="A15" s="0" t="s">
        <v>62</v>
      </c>
      <c r="B15" s="0" t="n">
        <f aca="false">COUNTIF(Checklist!B2:B81,A15)</f>
        <v>8</v>
      </c>
      <c r="C15" s="0" t="n">
        <f aca="false">COUNTIFS(Checklist!B2:B81,A15,Checklist!H2:H81,"answered")</f>
        <v>0</v>
      </c>
    </row>
    <row r="16" customFormat="false" ht="15" hidden="false" customHeight="false" outlineLevel="0" collapsed="false">
      <c r="A16" s="0" t="s">
        <v>71</v>
      </c>
      <c r="B16" s="0" t="n">
        <f aca="false">COUNTIF(Checklist!B2:B81,A16)</f>
        <v>10</v>
      </c>
      <c r="C16" s="0" t="n">
        <f aca="false">COUNTIFS(Checklist!B2:B81,A16,Checklist!H2:H81,"answered")</f>
        <v>0</v>
      </c>
    </row>
    <row r="17" customFormat="false" ht="15" hidden="false" customHeight="false" outlineLevel="0" collapsed="false">
      <c r="A17" s="0" t="s">
        <v>82</v>
      </c>
      <c r="B17" s="0" t="n">
        <f aca="false">COUNTIF(Checklist!B2:B81,A17)</f>
        <v>8</v>
      </c>
      <c r="C17" s="0" t="n">
        <f aca="false">COUNTIFS(Checklist!B2:B81,A17,Checklist!H2:H81,"answered")</f>
        <v>0</v>
      </c>
    </row>
    <row r="18" customFormat="false" ht="15" hidden="false" customHeight="false" outlineLevel="0" collapsed="false">
      <c r="A18" s="0" t="s">
        <v>91</v>
      </c>
      <c r="B18" s="0" t="n">
        <f aca="false">COUNTIF(Checklist!B2:B81,A18)</f>
        <v>8</v>
      </c>
      <c r="C18" s="0" t="n">
        <f aca="false">COUNTIFS(Checklist!B2:B81,A18,Checklist!H2:H81,"answered")</f>
        <v>0</v>
      </c>
    </row>
    <row r="19" customFormat="false" ht="15" hidden="false" customHeight="false" outlineLevel="0" collapsed="false">
      <c r="A19" s="0" t="s">
        <v>100</v>
      </c>
      <c r="B19" s="0" t="n">
        <f aca="false">COUNTIF(Checklist!B2:B81,A19)</f>
        <v>10</v>
      </c>
      <c r="C19" s="0" t="n">
        <f aca="false">COUNTIFS(Checklist!B2:B81,A19,Checklist!H2:H81,"answered")</f>
        <v>0</v>
      </c>
    </row>
    <row r="20" customFormat="false" ht="15" hidden="false" customHeight="false" outlineLevel="0" collapsed="false">
      <c r="A20" s="9" t="s">
        <v>125</v>
      </c>
      <c r="B20" s="9" t="n">
        <f aca="false">SUM(B12:B19)</f>
        <v>80</v>
      </c>
      <c r="C20" s="9" t="n">
        <f aca="false">SUM(C12:C19)</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2026-08-25T08:48:11Z</dcterms:created>
  <dc:creator>openpyxl</dc:creator>
  <dc:description/>
  <dc:language>en-US</dc:language>
  <cp:lastModifiedBy/>
  <dcterms:modified xsi:type="dcterms:W3CDTF">2026-08-25T08:48:11Z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