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0. Read Me" sheetId="1" state="visible" r:id="rId3"/>
    <sheet name="1. Questions" sheetId="2" state="visible" r:id="rId4"/>
    <sheet name="2. Score"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<sst xmlns="http://schemas.openxmlformats.org/spreadsheetml/2006/main" count="237" uniqueCount="113">
  <si>
    <t xml:space="preserve">Forty questions on Machine Learning for Finance</t>
  </si>
  <si>
    <t xml:space="preserve">Answer in the yellow column of sheet 1. Numbers as numbers, in the unit the question asks for (a percentage as 8.2367, a count as 602).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</si>
  <si>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</si>
  <si>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</si>
  <si>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card (chapters 1 to 6), ranking and level (7 to 10), drift and the door (11 and 12), the cut-off (13 to 15), trees, leaks and which area under the curve, and the three cases.</t>
  </si>
  <si>
    <t xml:space="preserve">No macros. Nothing is locked, protected or watermarked.</t>
  </si>
  <si>
    <t xml:space="preserve">#</t>
  </si>
  <si>
    <t xml:space="preserve">Part</t>
  </si>
  <si>
    <t xml:space="preserve">Question</t>
  </si>
  <si>
    <t xml:space="preserve">Your answer</t>
  </si>
  <si>
    <t xml:space="preserve">Marked</t>
  </si>
  <si>
    <t xml:space="preserve">1. The card (ch. 1-6)</t>
  </si>
  <si>
    <t xml:space="preserve">Workbook 1: the development bad rate, per cent, four decimals?</t>
  </si>
  <si>
    <t xml:space="preserve">Workbook 1: the factor of the points scale, four decimals?</t>
  </si>
  <si>
    <t xml:space="preserve">Workbook 1: the offset of the points scale, four decimals?</t>
  </si>
  <si>
    <t xml:space="preserve">Workbook 1: the information value of the worst county court judgment, four decimals?</t>
  </si>
  <si>
    <t xml:space="preserve">Workbook 1: a weight of evidence of -0.5656 for debt service cover below 1.00 means  A) The bin holds proportionally more bads than goods  B) The bin's bad rate is 56.56 per cent  C) The bin is unusable  D) The bin holds more bads than goods in number</t>
  </si>
  <si>
    <t xml:space="preserve">Workbook 1: the points for a county court judgment under 12 months, two decimals?</t>
  </si>
  <si>
    <t xml:space="preserve">Workbook 1: moving the points to double the odds from 20 to 40  A) Doubles every point and changes no bin's rank  B) Re-ranks the bins  C) Leaves the points unchanged  D) Changes the area under the curve</t>
  </si>
  <si>
    <t xml:space="preserve">2. Ranking and level (ch. 7-10)</t>
  </si>
  <si>
    <t xml:space="preserve">Workbook 2: the area under the curve of the card in development, six decimals?</t>
  </si>
  <si>
    <t xml:space="preserve">Workbook 2: KS in development, six decimals?</t>
  </si>
  <si>
    <t xml:space="preserve">Workbook 2: the score at which that KS is reached, two decimals?</t>
  </si>
  <si>
    <t xml:space="preserve">Workbook 2: development cases in band 7 on the fixed boundaries?</t>
  </si>
  <si>
    <t xml:space="preserve">Workbook 2 (revised): how many development cases the fixed boundaries move against rank slicing?</t>
  </si>
  <si>
    <t xml:space="preserve">Workbook 2: the largest out-of-time under-prediction, in percentage points, three decimals?</t>
  </si>
  <si>
    <t xml:space="preserve">Workbook 2: the intercept shift that restores the out-of-time level, in points, two decimals?</t>
  </si>
  <si>
    <t xml:space="preserve">3. Drift and the door (ch. 11-12)</t>
  </si>
  <si>
    <t xml:space="preserve">Workbook 3: the population stability index, development to out of time, six decimals?</t>
  </si>
  <si>
    <t xml:space="preserve">Workbook 3: the out-of-time share of the top band, per cent, two decimals?</t>
  </si>
  <si>
    <t xml:space="preserve">Workbook 3: recutting the deciles on the out-of-time population would  A) Put 10 per cent in every band and give an index of zero  B) Double the index  C) Repair the calibration  D) Change the area under the curve</t>
  </si>
  <si>
    <t xml:space="preserve">Workbook 3: the bad rate of the applicants the previous policy declined, per cent, four decimals?</t>
  </si>
  <si>
    <t xml:space="preserve">Workbook 3: the through-the-door bad rate as a multiple of the accepted one, two decimals?</t>
  </si>
  <si>
    <t xml:space="preserve">Workbook 3: the split into accepted and declined is  A) Rebuilt from the four policy rules  B) Carried as recorded, because three of the rules cut inside a bin  C) Inferred from the score  D) Estimated by reject inference</t>
  </si>
  <si>
    <t xml:space="preserve">4. The cut-off (ch. 13-15)</t>
  </si>
  <si>
    <t xml:space="preserve">Workbook 4: the break-even bad rate, per cent, four decimals?</t>
  </si>
  <si>
    <t xml:space="preserve">Workbook 4: development profit at a cut-off of 550?</t>
  </si>
  <si>
    <t xml:space="preserve">Workbook 4: what carefulness costs, 550 against 600, development?</t>
  </si>
  <si>
    <t xml:space="preserve">Workbook 4 (revised): good loans given up for each default avoided between 550 and 600, two decimals?</t>
  </si>
  <si>
    <t xml:space="preserve">Workbook 4: good loans that one default is worth at the book's prices, four decimals?</t>
  </si>
  <si>
    <t xml:space="preserve">Workbook 4: out-of-time profit at the inherited 550?</t>
  </si>
  <si>
    <t xml:space="preserve">Workbook 4: what thirty points of cut-off were worth in 2020-2021?</t>
  </si>
  <si>
    <t xml:space="preserve">5. Trees, leaks and which AUC</t>
  </si>
  <si>
    <t xml:space="preserve">Workbook 1: the information value of days past due at month three, four decimals?</t>
  </si>
  <si>
    <t xml:space="preserve">Workbook 1: the leak as a multiple of the strongest usable field, two decimals?</t>
  </si>
  <si>
    <t xml:space="preserve">Workbook 4: the boosted trees' area under the curve in development, six decimals?</t>
  </si>
  <si>
    <t xml:space="preserve">Workbook 4: the trees' area under the curve out of time, six decimals?</t>
  </si>
  <si>
    <t xml:space="preserve">Workbook 4: the trees' advantage over the card at a 60 per cent approval rate, development?</t>
  </si>
  <si>
    <t xml:space="preserve">Across the book: the area under the curve to put in front of a committee is  A) The highest one available  B) The development figure  C) One that states its population, its fields and its year  D) The Gini, which is larger</t>
  </si>
  <si>
    <t xml:space="preserve">6. The three cases</t>
  </si>
  <si>
    <t xml:space="preserve">Case one: where does the grid drawn on the accepted book peak in development?</t>
  </si>
  <si>
    <t xml:space="preserve">Case one: what does the accepted book say the inherited 550 earns out of time?</t>
  </si>
  <si>
    <t xml:space="preserve">Case one: the accepted grid drops the slab from 550 to 559 because  A) Its accepted bad rate, 9.20 per cent, is above the break-even while the whole slab runs at 7.17  B) It has no declined applicants  C) The card mis-ranks it  D) Its margin is lower</t>
  </si>
  <si>
    <t xml:space="preserve">Case two: the lifetime margin, per cent, two decimals, at which the development book would want 580?</t>
  </si>
  <si>
    <t xml:space="preserve">Case two: the margin, per cent, two decimals, that would keep 550 right out of time?</t>
  </si>
  <si>
    <t xml:space="preserve">Case three: the month in which the arrears alarm rings, one decimal?</t>
  </si>
  <si>
    <t xml:space="preserve">Case three: what the arrears alarm saves against the outcome alarm?</t>
  </si>
  <si>
    <t xml:space="preserve">Questions</t>
  </si>
  <si>
    <t xml:space="preserve">Answered</t>
  </si>
  <si>
    <t xml:space="preserve">Right</t>
  </si>
  <si>
    <t xml:space="preserve">Wrong</t>
  </si>
  <si>
    <t xml:space="preserve">Total</t>
  </si>
  <si>
    <t xml:space="preserve">Score</t>
  </si>
  <si>
    <t xml:space="preserve">Revise first</t>
  </si>
  <si>
    <t xml:space="preserve">Type</t>
  </si>
  <si>
    <t xml:space="preserve">Answer</t>
  </si>
  <si>
    <t xml:space="preserve">Tolerance</t>
  </si>
  <si>
    <t xml:space="preserve">Why</t>
  </si>
  <si>
    <t xml:space="preserve">num</t>
  </si>
  <si>
    <t xml:space="preserve">379 bads in 6,000 development applications.</t>
  </si>
  <si>
    <t xml:space="preserve">Twenty points to double the odds, divided by LN(2).</t>
  </si>
  <si>
    <t xml:space="preserve">600 less 28.8539 x LN(50).</t>
  </si>
  <si>
    <t xml:space="preserve">The strongest usable field on the extract: four bins, the largest contribution 0.1578 from judgments under 12 months.</t>
  </si>
  <si>
    <t xml:space="preserve">mcq</t>
  </si>
  <si>
    <t xml:space="preserve">A</t>
  </si>
  <si>
    <t xml:space="preserve">LN(share of goods / share of bads): 15.89 per cent of the goods against 27.97 per cent of the bads. The bin still holds 893 goods and 106 bads.</t>
  </si>
  <si>
    <t xml:space="preserve">Minus the coefficient -1.0351 x the weight -1.2037 x the factor 28.8539.</t>
  </si>
  <si>
    <t xml:space="preserve">The scale is a unit of measurement, not a measurement: every point is multiplied by the factor, which doubles.</t>
  </si>
  <si>
    <t xml:space="preserve">1 less 563,843.5 / (379 x 5,621), by the ranks.</t>
  </si>
  <si>
    <t xml:space="preserve">The largest gap between the share of bads and the share of goods at or below a score.</t>
  </si>
  <si>
    <t xml:space="preserve">It can only sit at a bad; column E of the Score sheet carries the gap at every one.</t>
  </si>
  <si>
    <t xml:space="preserve">Scores repeat, and a tie at a boundary falls above it.</t>
  </si>
  <si>
    <t xml:space="preserve">One tied at the second boundary, two at the sixth; none of them a bad. The page used to say two.</t>
  </si>
  <si>
    <t xml:space="preserve">Band 1: 31.831 per cent observed against 22.219 predicted.</t>
  </si>
  <si>
    <t xml:space="preserve">0.573620 in log-odds x the factor 28.8539, solved on the Calibration sheet.</t>
  </si>
  <si>
    <t xml:space="preserve">Ten terms on the fixed development boundaries; the top band gives 0.029335.</t>
  </si>
  <si>
    <t xml:space="preserve">128 of 2,400, against 10.00 per cent in development.</t>
  </si>
  <si>
    <t xml:space="preserve">The index would measure nothing: every band holds a tenth by construction.</t>
  </si>
  <si>
    <t xml:space="preserve">412 bads in 3,230 declined applications.</t>
  </si>
  <si>
    <t xml:space="preserve">8.1190 per cent over 5.2224.</t>
  </si>
  <si>
    <t xml:space="preserve">B</t>
  </si>
  <si>
    <t xml:space="preserve">Nine months, 1.05 of cover and 45 conduct points all fall inside a bin. Where a rule can be tested it holds: no accepted case has a judgment under 12 months or cover below 1.00.</t>
  </si>
  <si>
    <t xml:space="preserve">6,982 of margin over the 84,767 swing.</t>
  </si>
  <si>
    <t xml:space="preserve">4,802 performing loans x 6,982 less 208 defaults x 77,785.</t>
  </si>
  <si>
    <t xml:space="preserve">17,348,284 less 5,596,817.</t>
  </si>
  <si>
    <t xml:space="preserve">4,002 loans not written: 191 defaults and 3,811 good loans. 3,811 / 191.</t>
  </si>
  <si>
    <t xml:space="preserve">77,785 / 6,982. The 12.1408 in the old read-me counts loans per default, the default included.</t>
  </si>
  <si>
    <t xml:space="preserve">1,672 performing x 6,982 less 152 defaults x 77,785.</t>
  </si>
  <si>
    <t xml:space="preserve">2,563,882 at 580 less -149,416 at 550.</t>
  </si>
  <si>
    <t xml:space="preserve">Measured three months after the money is lent, so it cannot go on the card.</t>
  </si>
  <si>
    <t xml:space="preserve">2.8606 / 0.2471.</t>
  </si>
  <si>
    <t xml:space="preserve">The same rank formula as the card, over the carried order of the trees.</t>
  </si>
  <si>
    <t xml:space="preserve">Below the card's 0.718513: the trees rank better only in the years they were fitted on.</t>
  </si>
  <si>
    <t xml:space="preserve">17,590,937 for the trees against 15,471,762 for the card.</t>
  </si>
  <si>
    <t xml:space="preserve">C</t>
  </si>
  <si>
    <t xml:space="preserve">Five correct figures from 0.7078 to 0.9125 describe the same model; only the population makes one of them the answer.</t>
  </si>
  <si>
    <t xml:space="preserve">At the door the peak is 550; 560 earns 531,238 less there.</t>
  </si>
  <si>
    <t xml:space="preserve">At the door the same cut-off loses 149,416.</t>
  </si>
  <si>
    <t xml:space="preserve">The 325 applicants the old policy declined in the slab ran at 5.54 per cent.</t>
  </si>
  <si>
    <t xml:space="preserve">The break-even must fall to 5.2041 per cent; a fall of 147 basis points from 4.12.</t>
  </si>
  <si>
    <t xml:space="preserve">550 is best out of time only at a break-even of at least 15.0820 per cent.</t>
  </si>
  <si>
    <t xml:space="preserve">2.65 months of applications at 7.00 standard errors over two years, plus the three months before arrears are read.</t>
  </si>
  <si>
    <t xml:space="preserve">Month 19.8 against month 5.7, at 113,054 a month (ADDED: spread evenly).</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</si>
</sst>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6</v>
      </c>
      <c r="B1" s="3" t="s">
        <v>7</v>
      </c>
      <c r="C1" s="3" t="s">
        <v>8</v>
      </c>
      <c r="D1" s="3" t="s">
        <v>9</v>
      </c>
      <c r="E1" s="3"/>
      <c r="F1" s="3" t="s">
        <v>10</v>
      </c>
    </row>
    <row r="2" customFormat="false" ht="15" hidden="false" customHeight="false" outlineLevel="0" collapsed="false">
      <c r="A2" s="4" t="n">
        <v>1</v>
      </c>
      <c r="B2" s="4" t="s">
        <v>11</v>
      </c>
      <c r="C2" s="5" t="s">
        <v>12</v>
      </c>
      <c r="D2" s="6"/>
      <c r="E2" s="4"/>
      <c r="F2" s="4" t="str">
        <f aca="false">IF(D2="","",IF(ISNUMBER(D2),IF(ABS(D2-'3. Marking'!D2)&lt;='3. Marking'!E2,"Right","Wrong"),"Enter a number"))</f>
        <v/>
      </c>
    </row>
    <row r="3" customFormat="false" ht="15" hidden="false" customHeight="false" outlineLevel="0" collapsed="false">
      <c r="A3" s="4" t="n">
        <v>2</v>
      </c>
      <c r="B3" s="4" t="s">
        <v>11</v>
      </c>
      <c r="C3" s="5" t="s">
        <v>13</v>
      </c>
      <c r="D3" s="6"/>
      <c r="E3" s="4"/>
      <c r="F3" s="4" t="str">
        <f aca="false">IF(D3="","",IF(ISNUMBER(D3),IF(ABS(D3-'3. Marking'!D3)&lt;='3. Marking'!E3,"Right","Wrong"),"Enter a number"))</f>
        <v/>
      </c>
    </row>
    <row r="4" customFormat="false" ht="15" hidden="false" customHeight="false" outlineLevel="0" collapsed="false">
      <c r="A4" s="4" t="n">
        <v>3</v>
      </c>
      <c r="B4" s="4" t="s">
        <v>11</v>
      </c>
      <c r="C4" s="5" t="s">
        <v>14</v>
      </c>
      <c r="D4" s="6"/>
      <c r="E4" s="4"/>
      <c r="F4" s="4" t="str">
        <f aca="false">IF(D4="","",IF(ISNUMBER(D4),IF(ABS(D4-'3. Marking'!D4)&lt;='3. Marking'!E4,"Right","Wrong"),"Enter a number"))</f>
        <v/>
      </c>
    </row>
    <row r="5" customFormat="false" ht="15" hidden="false" customHeight="false" outlineLevel="0" collapsed="false">
      <c r="A5" s="4" t="n">
        <v>4</v>
      </c>
      <c r="B5" s="4" t="s">
        <v>11</v>
      </c>
      <c r="C5" s="5" t="s">
        <v>15</v>
      </c>
      <c r="D5" s="6"/>
      <c r="E5" s="4"/>
      <c r="F5" s="4" t="str">
        <f aca="false">IF(D5="","",IF(ISNUMBER(D5),IF(ABS(D5-'3. Marking'!D5)&lt;='3. Marking'!E5,"Right","Wrong"),"Enter a number"))</f>
        <v/>
      </c>
    </row>
    <row r="6" customFormat="false" ht="41.75" hidden="false" customHeight="false" outlineLevel="0" collapsed="false">
      <c r="A6" s="4" t="n">
        <v>5</v>
      </c>
      <c r="B6" s="4" t="s">
        <v>11</v>
      </c>
      <c r="C6" s="5" t="s">
        <v>16</v>
      </c>
      <c r="D6" s="6"/>
      <c r="E6" s="4"/>
      <c r="F6" s="4" t="str">
        <f aca="false">IF(D6="","",IF(UPPER(TRIM(D6))='3. Marking'!D6,"Right","Wrong"))</f>
        <v/>
      </c>
    </row>
    <row r="7" customFormat="false" ht="15" hidden="false" customHeight="false" outlineLevel="0" collapsed="false">
      <c r="A7" s="4" t="n">
        <v>6</v>
      </c>
      <c r="B7" s="4" t="s">
        <v>11</v>
      </c>
      <c r="C7" s="5" t="s">
        <v>17</v>
      </c>
      <c r="D7" s="6"/>
      <c r="E7" s="4"/>
      <c r="F7" s="4" t="str">
        <f aca="false">IF(D7="","",IF(ISNUMBER(D7),IF(ABS(D7-'3. Marking'!D7)&lt;='3. Marking'!E7,"Right","Wrong"),"Enter a number"))</f>
        <v/>
      </c>
    </row>
    <row r="8" customFormat="false" ht="28.35" hidden="false" customHeight="false" outlineLevel="0" collapsed="false">
      <c r="A8" s="4" t="n">
        <v>7</v>
      </c>
      <c r="B8" s="4" t="s">
        <v>11</v>
      </c>
      <c r="C8" s="5" t="s">
        <v>18</v>
      </c>
      <c r="D8" s="6"/>
      <c r="E8" s="4"/>
      <c r="F8" s="4" t="str">
        <f aca="false">IF(D8="","",IF(UPPER(TRIM(D8))='3. Marking'!D8,"Right","Wrong"))</f>
        <v/>
      </c>
    </row>
    <row r="9" customFormat="false" ht="15" hidden="false" customHeight="false" outlineLevel="0" collapsed="false">
      <c r="A9" s="4" t="n">
        <v>8</v>
      </c>
      <c r="B9" s="4" t="s">
        <v>19</v>
      </c>
      <c r="C9" s="5" t="s">
        <v>20</v>
      </c>
      <c r="D9" s="6"/>
      <c r="E9" s="4"/>
      <c r="F9" s="4" t="str">
        <f aca="false">IF(D9="","",IF(ISNUMBER(D9),IF(ABS(D9-'3. Marking'!D9)&lt;='3. Marking'!E9,"Right","Wrong"),"Enter a number"))</f>
        <v/>
      </c>
    </row>
    <row r="10" customFormat="false" ht="15" hidden="false" customHeight="false" outlineLevel="0" collapsed="false">
      <c r="A10" s="4" t="n">
        <v>9</v>
      </c>
      <c r="B10" s="4" t="s">
        <v>19</v>
      </c>
      <c r="C10" s="5" t="s">
        <v>21</v>
      </c>
      <c r="D10" s="6"/>
      <c r="E10" s="4"/>
      <c r="F10" s="4" t="str">
        <f aca="false">IF(D10="","",IF(ISNUMBER(D10),IF(ABS(D10-'3. Marking'!D10)&lt;='3. Marking'!E10,"Right","Wrong"),"Enter a number"))</f>
        <v/>
      </c>
    </row>
    <row r="11" customFormat="false" ht="15" hidden="false" customHeight="false" outlineLevel="0" collapsed="false">
      <c r="A11" s="4" t="n">
        <v>10</v>
      </c>
      <c r="B11" s="4" t="s">
        <v>19</v>
      </c>
      <c r="C11" s="5" t="s">
        <v>22</v>
      </c>
      <c r="D11" s="6"/>
      <c r="E11" s="4"/>
      <c r="F11" s="4" t="str">
        <f aca="false">IF(D11="","",IF(ISNUMBER(D11),IF(ABS(D11-'3. Marking'!D11)&lt;='3. Marking'!E11,"Right","Wrong"),"Enter a number"))</f>
        <v/>
      </c>
    </row>
    <row r="12" customFormat="false" ht="15" hidden="false" customHeight="false" outlineLevel="0" collapsed="false">
      <c r="A12" s="4" t="n">
        <v>11</v>
      </c>
      <c r="B12" s="4" t="s">
        <v>19</v>
      </c>
      <c r="C12" s="5" t="s">
        <v>23</v>
      </c>
      <c r="D12" s="6"/>
      <c r="E12" s="4"/>
      <c r="F12" s="4" t="str">
        <f aca="false">IF(D12="","",IF(ISNUMBER(D12),IF(ABS(D12-'3. Marking'!D12)&lt;='3. Marking'!E12,"Right","Wrong"),"Enter a number"))</f>
        <v/>
      </c>
    </row>
    <row r="13" customFormat="false" ht="15" hidden="false" customHeight="false" outlineLevel="0" collapsed="false">
      <c r="A13" s="4" t="n">
        <v>12</v>
      </c>
      <c r="B13" s="4" t="s">
        <v>19</v>
      </c>
      <c r="C13" s="5" t="s">
        <v>24</v>
      </c>
      <c r="D13" s="6"/>
      <c r="E13" s="4"/>
      <c r="F13" s="4" t="str">
        <f aca="false">IF(D13="","",IF(ISNUMBER(D13),IF(ABS(D13-'3. Marking'!D13)&lt;='3. Marking'!E13,"Right","Wrong"),"Enter a number"))</f>
        <v/>
      </c>
    </row>
    <row r="14" customFormat="false" ht="15" hidden="false" customHeight="false" outlineLevel="0" collapsed="false">
      <c r="A14" s="4" t="n">
        <v>13</v>
      </c>
      <c r="B14" s="4" t="s">
        <v>19</v>
      </c>
      <c r="C14" s="5" t="s">
        <v>25</v>
      </c>
      <c r="D14" s="6"/>
      <c r="E14" s="4"/>
      <c r="F14" s="4" t="str">
        <f aca="false">IF(D14="","",IF(ISNUMBER(D14),IF(ABS(D14-'3. Marking'!D14)&lt;='3. Marking'!E14,"Right","Wrong"),"Enter a number"))</f>
        <v/>
      </c>
    </row>
    <row r="15" customFormat="false" ht="15" hidden="false" customHeight="false" outlineLevel="0" collapsed="false">
      <c r="A15" s="4" t="n">
        <v>14</v>
      </c>
      <c r="B15" s="4" t="s">
        <v>19</v>
      </c>
      <c r="C15" s="5" t="s">
        <v>26</v>
      </c>
      <c r="D15" s="6"/>
      <c r="E15" s="4"/>
      <c r="F15" s="4" t="str">
        <f aca="false">IF(D15="","",IF(ISNUMBER(D15),IF(ABS(D15-'3. Marking'!D15)&lt;='3. Marking'!E15,"Right","Wrong"),"Enter a number"))</f>
        <v/>
      </c>
    </row>
    <row r="16" customFormat="false" ht="15" hidden="false" customHeight="false" outlineLevel="0" collapsed="false">
      <c r="A16" s="4" t="n">
        <v>15</v>
      </c>
      <c r="B16" s="4" t="s">
        <v>27</v>
      </c>
      <c r="C16" s="5" t="s">
        <v>28</v>
      </c>
      <c r="D16" s="6"/>
      <c r="E16" s="4"/>
      <c r="F16" s="4" t="str">
        <f aca="false">IF(D16="","",IF(ISNUMBER(D16),IF(ABS(D16-'3. Marking'!D16)&lt;='3. Marking'!E16,"Right","Wrong"),"Enter a number"))</f>
        <v/>
      </c>
    </row>
    <row r="17" customFormat="false" ht="15" hidden="false" customHeight="false" outlineLevel="0" collapsed="false">
      <c r="A17" s="4" t="n">
        <v>16</v>
      </c>
      <c r="B17" s="4" t="s">
        <v>27</v>
      </c>
      <c r="C17" s="5" t="s">
        <v>29</v>
      </c>
      <c r="D17" s="6"/>
      <c r="E17" s="4"/>
      <c r="F17" s="4" t="str">
        <f aca="false">IF(D17="","",IF(ISNUMBER(D17),IF(ABS(D17-'3. Marking'!D17)&lt;='3. Marking'!E17,"Right","Wrong"),"Enter a number"))</f>
        <v/>
      </c>
    </row>
    <row r="18" customFormat="false" ht="28.35" hidden="false" customHeight="false" outlineLevel="0" collapsed="false">
      <c r="A18" s="4" t="n">
        <v>17</v>
      </c>
      <c r="B18" s="4" t="s">
        <v>27</v>
      </c>
      <c r="C18" s="5" t="s">
        <v>30</v>
      </c>
      <c r="D18" s="6"/>
      <c r="E18" s="4"/>
      <c r="F18" s="4" t="str">
        <f aca="false">IF(D18="","",IF(UPPER(TRIM(D18))='3. Marking'!D18,"Right","Wrong"))</f>
        <v/>
      </c>
    </row>
    <row r="19" customFormat="false" ht="15" hidden="false" customHeight="false" outlineLevel="0" collapsed="false">
      <c r="A19" s="4" t="n">
        <v>18</v>
      </c>
      <c r="B19" s="4" t="s">
        <v>27</v>
      </c>
      <c r="C19" s="5" t="s">
        <v>31</v>
      </c>
      <c r="D19" s="6"/>
      <c r="E19" s="4"/>
      <c r="F19" s="4" t="str">
        <f aca="false">IF(D19="","",IF(ISNUMBER(D19),IF(ABS(D19-'3. Marking'!D19)&lt;='3. Marking'!E19,"Right","Wrong"),"Enter a number"))</f>
        <v/>
      </c>
    </row>
    <row r="20" customFormat="false" ht="15" hidden="false" customHeight="false" outlineLevel="0" collapsed="false">
      <c r="A20" s="4" t="n">
        <v>19</v>
      </c>
      <c r="B20" s="4" t="s">
        <v>27</v>
      </c>
      <c r="C20" s="5" t="s">
        <v>32</v>
      </c>
      <c r="D20" s="6"/>
      <c r="E20" s="4"/>
      <c r="F20" s="4" t="str">
        <f aca="false">IF(D20="","",IF(ISNUMBER(D20),IF(ABS(D20-'3. Marking'!D20)&lt;='3. Marking'!E20,"Right","Wrong"),"Enter a number"))</f>
        <v/>
      </c>
    </row>
    <row r="21" customFormat="false" ht="28.35" hidden="false" customHeight="false" outlineLevel="0" collapsed="false">
      <c r="A21" s="4" t="n">
        <v>20</v>
      </c>
      <c r="B21" s="4" t="s">
        <v>27</v>
      </c>
      <c r="C21" s="5" t="s">
        <v>33</v>
      </c>
      <c r="D21" s="6"/>
      <c r="E21" s="4"/>
      <c r="F21" s="4" t="str">
        <f aca="false">IF(D21="","",IF(UPPER(TRIM(D21))='3. Marking'!D21,"Right","Wrong"))</f>
        <v/>
      </c>
    </row>
    <row r="22" customFormat="false" ht="15" hidden="false" customHeight="false" outlineLevel="0" collapsed="false">
      <c r="A22" s="4" t="n">
        <v>21</v>
      </c>
      <c r="B22" s="4" t="s">
        <v>34</v>
      </c>
      <c r="C22" s="5" t="s">
        <v>35</v>
      </c>
      <c r="D22" s="6"/>
      <c r="E22" s="4"/>
      <c r="F22" s="4" t="str">
        <f aca="false">IF(D22="","",IF(ISNUMBER(D22),IF(ABS(D22-'3. Marking'!D22)&lt;='3. Marking'!E22,"Right","Wrong"),"Enter a number"))</f>
        <v/>
      </c>
    </row>
    <row r="23" customFormat="false" ht="15" hidden="false" customHeight="false" outlineLevel="0" collapsed="false">
      <c r="A23" s="4" t="n">
        <v>22</v>
      </c>
      <c r="B23" s="4" t="s">
        <v>34</v>
      </c>
      <c r="C23" s="5" t="s">
        <v>36</v>
      </c>
      <c r="D23" s="6"/>
      <c r="E23" s="4"/>
      <c r="F23" s="4" t="str">
        <f aca="false">IF(D23="","",IF(ISNUMBER(D23),IF(ABS(D23-'3. Marking'!D23)&lt;='3. Marking'!E23,"Right","Wrong"),"Enter a number"))</f>
        <v/>
      </c>
    </row>
    <row r="24" customFormat="false" ht="15" hidden="false" customHeight="false" outlineLevel="0" collapsed="false">
      <c r="A24" s="4" t="n">
        <v>23</v>
      </c>
      <c r="B24" s="4" t="s">
        <v>34</v>
      </c>
      <c r="C24" s="5" t="s">
        <v>37</v>
      </c>
      <c r="D24" s="6"/>
      <c r="E24" s="4"/>
      <c r="F24" s="4" t="str">
        <f aca="false">IF(D24="","",IF(ISNUMBER(D24),IF(ABS(D24-'3. Marking'!D24)&lt;='3. Marking'!E24,"Right","Wrong"),"Enter a number"))</f>
        <v/>
      </c>
    </row>
    <row r="25" customFormat="false" ht="15" hidden="false" customHeight="false" outlineLevel="0" collapsed="false">
      <c r="A25" s="4" t="n">
        <v>24</v>
      </c>
      <c r="B25" s="4" t="s">
        <v>34</v>
      </c>
      <c r="C25" s="5" t="s">
        <v>38</v>
      </c>
      <c r="D25" s="6"/>
      <c r="E25" s="4"/>
      <c r="F25" s="4" t="str">
        <f aca="false">IF(D25="","",IF(ISNUMBER(D25),IF(ABS(D25-'3. Marking'!D25)&lt;='3. Marking'!E25,"Right","Wrong"),"Enter a number"))</f>
        <v/>
      </c>
    </row>
    <row r="26" customFormat="false" ht="15" hidden="false" customHeight="false" outlineLevel="0" collapsed="false">
      <c r="A26" s="4" t="n">
        <v>25</v>
      </c>
      <c r="B26" s="4" t="s">
        <v>34</v>
      </c>
      <c r="C26" s="5" t="s">
        <v>39</v>
      </c>
      <c r="D26" s="6"/>
      <c r="E26" s="4"/>
      <c r="F26" s="4" t="str">
        <f aca="false">IF(D26="","",IF(ISNUMBER(D26),IF(ABS(D26-'3. Marking'!D26)&lt;='3. Marking'!E26,"Right","Wrong"),"Enter a number"))</f>
        <v/>
      </c>
    </row>
    <row r="27" customFormat="false" ht="15" hidden="false" customHeight="false" outlineLevel="0" collapsed="false">
      <c r="A27" s="4" t="n">
        <v>26</v>
      </c>
      <c r="B27" s="4" t="s">
        <v>34</v>
      </c>
      <c r="C27" s="5" t="s">
        <v>40</v>
      </c>
      <c r="D27" s="6"/>
      <c r="E27" s="4"/>
      <c r="F27" s="4" t="str">
        <f aca="false">IF(D27="","",IF(ISNUMBER(D27),IF(ABS(D27-'3. Marking'!D27)&lt;='3. Marking'!E27,"Right","Wrong"),"Enter a number"))</f>
        <v/>
      </c>
    </row>
    <row r="28" customFormat="false" ht="15" hidden="false" customHeight="false" outlineLevel="0" collapsed="false">
      <c r="A28" s="4" t="n">
        <v>27</v>
      </c>
      <c r="B28" s="4" t="s">
        <v>34</v>
      </c>
      <c r="C28" s="5" t="s">
        <v>41</v>
      </c>
      <c r="D28" s="6"/>
      <c r="E28" s="4"/>
      <c r="F28" s="4" t="str">
        <f aca="false">IF(D28="","",IF(ISNUMBER(D28),IF(ABS(D28-'3. Marking'!D28)&lt;='3. Marking'!E28,"Right","Wrong"),"Enter a number"))</f>
        <v/>
      </c>
    </row>
    <row r="29" customFormat="false" ht="15" hidden="false" customHeight="false" outlineLevel="0" collapsed="false">
      <c r="A29" s="4" t="n">
        <v>28</v>
      </c>
      <c r="B29" s="4" t="s">
        <v>42</v>
      </c>
      <c r="C29" s="5" t="s">
        <v>43</v>
      </c>
      <c r="D29" s="6"/>
      <c r="E29" s="4"/>
      <c r="F29" s="4" t="str">
        <f aca="false">IF(D29="","",IF(ISNUMBER(D29),IF(ABS(D29-'3. Marking'!D29)&lt;='3. Marking'!E29,"Right","Wrong"),"Enter a number"))</f>
        <v/>
      </c>
    </row>
    <row r="30" customFormat="false" ht="15" hidden="false" customHeight="false" outlineLevel="0" collapsed="false">
      <c r="A30" s="4" t="n">
        <v>29</v>
      </c>
      <c r="B30" s="4" t="s">
        <v>42</v>
      </c>
      <c r="C30" s="5" t="s">
        <v>44</v>
      </c>
      <c r="D30" s="6"/>
      <c r="E30" s="4"/>
      <c r="F30" s="4" t="str">
        <f aca="false">IF(D30="","",IF(ISNUMBER(D30),IF(ABS(D30-'3. Marking'!D30)&lt;='3. Marking'!E30,"Right","Wrong"),"Enter a number"))</f>
        <v/>
      </c>
    </row>
    <row r="31" customFormat="false" ht="15" hidden="false" customHeight="false" outlineLevel="0" collapsed="false">
      <c r="A31" s="4" t="n">
        <v>30</v>
      </c>
      <c r="B31" s="4" t="s">
        <v>42</v>
      </c>
      <c r="C31" s="5" t="s">
        <v>45</v>
      </c>
      <c r="D31" s="6"/>
      <c r="E31" s="4"/>
      <c r="F31" s="4" t="str">
        <f aca="false">IF(D31="","",IF(ISNUMBER(D31),IF(ABS(D31-'3. Marking'!D31)&lt;='3. Marking'!E31,"Right","Wrong"),"Enter a number"))</f>
        <v/>
      </c>
    </row>
    <row r="32" customFormat="false" ht="15" hidden="false" customHeight="false" outlineLevel="0" collapsed="false">
      <c r="A32" s="4" t="n">
        <v>31</v>
      </c>
      <c r="B32" s="4" t="s">
        <v>42</v>
      </c>
      <c r="C32" s="5" t="s">
        <v>46</v>
      </c>
      <c r="D32" s="6"/>
      <c r="E32" s="4"/>
      <c r="F32" s="4" t="str">
        <f aca="false">IF(D32="","",IF(ISNUMBER(D32),IF(ABS(D32-'3. Marking'!D32)&lt;='3. Marking'!E32,"Right","Wrong"),"Enter a number"))</f>
        <v/>
      </c>
    </row>
    <row r="33" customFormat="false" ht="15" hidden="false" customHeight="false" outlineLevel="0" collapsed="false">
      <c r="A33" s="4" t="n">
        <v>32</v>
      </c>
      <c r="B33" s="4" t="s">
        <v>42</v>
      </c>
      <c r="C33" s="5" t="s">
        <v>47</v>
      </c>
      <c r="D33" s="6"/>
      <c r="E33" s="4"/>
      <c r="F33" s="4" t="str">
        <f aca="false">IF(D33="","",IF(ISNUMBER(D33),IF(ABS(D33-'3. Marking'!D33)&lt;='3. Marking'!E33,"Right","Wrong"),"Enter a number"))</f>
        <v/>
      </c>
    </row>
    <row r="34" customFormat="false" ht="28.35" hidden="false" customHeight="false" outlineLevel="0" collapsed="false">
      <c r="A34" s="4" t="n">
        <v>33</v>
      </c>
      <c r="B34" s="4" t="s">
        <v>42</v>
      </c>
      <c r="C34" s="5" t="s">
        <v>48</v>
      </c>
      <c r="D34" s="6"/>
      <c r="E34" s="4"/>
      <c r="F34" s="4" t="str">
        <f aca="false">IF(D34="","",IF(UPPER(TRIM(D34))='3. Marking'!D34,"Right","Wrong"))</f>
        <v/>
      </c>
    </row>
    <row r="35" customFormat="false" ht="15" hidden="false" customHeight="false" outlineLevel="0" collapsed="false">
      <c r="A35" s="4" t="n">
        <v>34</v>
      </c>
      <c r="B35" s="4" t="s">
        <v>49</v>
      </c>
      <c r="C35" s="5" t="s">
        <v>50</v>
      </c>
      <c r="D35" s="6"/>
      <c r="E35" s="4"/>
      <c r="F35" s="4" t="str">
        <f aca="false">IF(D35="","",IF(ISNUMBER(D35),IF(ABS(D35-'3. Marking'!D35)&lt;='3. Marking'!E35,"Right","Wrong"),"Enter a number"))</f>
        <v/>
      </c>
    </row>
    <row r="36" customFormat="false" ht="15" hidden="false" customHeight="false" outlineLevel="0" collapsed="false">
      <c r="A36" s="4" t="n">
        <v>35</v>
      </c>
      <c r="B36" s="4" t="s">
        <v>49</v>
      </c>
      <c r="C36" s="5" t="s">
        <v>51</v>
      </c>
      <c r="D36" s="6"/>
      <c r="E36" s="4"/>
      <c r="F36" s="4" t="str">
        <f aca="false">IF(D36="","",IF(ISNUMBER(D36),IF(ABS(D36-'3. Marking'!D36)&lt;='3. Marking'!E36,"Right","Wrong"),"Enter a number"))</f>
        <v/>
      </c>
    </row>
    <row r="37" customFormat="false" ht="41.75" hidden="false" customHeight="false" outlineLevel="0" collapsed="false">
      <c r="A37" s="4" t="n">
        <v>36</v>
      </c>
      <c r="B37" s="4" t="s">
        <v>49</v>
      </c>
      <c r="C37" s="5" t="s">
        <v>52</v>
      </c>
      <c r="D37" s="6"/>
      <c r="E37" s="4"/>
      <c r="F37" s="4" t="str">
        <f aca="false">IF(D37="","",IF(UPPER(TRIM(D37))='3. Marking'!D37,"Right","Wrong"))</f>
        <v/>
      </c>
    </row>
    <row r="38" customFormat="false" ht="15" hidden="false" customHeight="false" outlineLevel="0" collapsed="false">
      <c r="A38" s="4" t="n">
        <v>37</v>
      </c>
      <c r="B38" s="4" t="s">
        <v>49</v>
      </c>
      <c r="C38" s="5" t="s">
        <v>53</v>
      </c>
      <c r="D38" s="6"/>
      <c r="E38" s="4"/>
      <c r="F38" s="4" t="str">
        <f aca="false">IF(D38="","",IF(ISNUMBER(D38),IF(ABS(D38-'3. Marking'!D38)&lt;='3. Marking'!E38,"Right","Wrong"),"Enter a number"))</f>
        <v/>
      </c>
    </row>
    <row r="39" customFormat="false" ht="15" hidden="false" customHeight="false" outlineLevel="0" collapsed="false">
      <c r="A39" s="4" t="n">
        <v>38</v>
      </c>
      <c r="B39" s="4" t="s">
        <v>49</v>
      </c>
      <c r="C39" s="5" t="s">
        <v>54</v>
      </c>
      <c r="D39" s="6"/>
      <c r="E39" s="4"/>
      <c r="F39" s="4" t="str">
        <f aca="false">IF(D39="","",IF(ISNUMBER(D39),IF(ABS(D39-'3. Marking'!D39)&lt;='3. Marking'!E39,"Right","Wrong"),"Enter a number"))</f>
        <v/>
      </c>
    </row>
    <row r="40" customFormat="false" ht="15" hidden="false" customHeight="false" outlineLevel="0" collapsed="false">
      <c r="A40" s="4" t="n">
        <v>39</v>
      </c>
      <c r="B40" s="4" t="s">
        <v>49</v>
      </c>
      <c r="C40" s="5" t="s">
        <v>55</v>
      </c>
      <c r="D40" s="6"/>
      <c r="E40" s="4"/>
      <c r="F40" s="4" t="str">
        <f aca="false">IF(D40="","",IF(ISNUMBER(D40),IF(ABS(D40-'3. Marking'!D40)&lt;='3. Marking'!E40,"Right","Wrong"),"Enter a number"))</f>
        <v/>
      </c>
    </row>
    <row r="41" customFormat="false" ht="15" hidden="false" customHeight="false" outlineLevel="0" collapsed="false">
      <c r="A41" s="4" t="n">
        <v>40</v>
      </c>
      <c r="B41" s="4" t="s">
        <v>49</v>
      </c>
      <c r="C41" s="5" t="s">
        <v>56</v>
      </c>
      <c r="D41" s="6"/>
      <c r="E41" s="4"/>
      <c r="F41" s="4"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7</v>
      </c>
      <c r="B1" s="3" t="s">
        <v>57</v>
      </c>
      <c r="C1" s="3" t="s">
        <v>58</v>
      </c>
      <c r="D1" s="3" t="s">
        <v>59</v>
      </c>
      <c r="E1" s="3" t="s">
        <v>60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19</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27</v>
      </c>
      <c r="B4" s="0" t="n">
        <f aca="false">COUNTIF('1. Questions'!$B$2:$B$41,A4)</f>
        <v>6</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34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42</v>
      </c>
      <c r="B6" s="0" t="n">
        <f aca="false">COUNTIF('1. Questions'!$B$2:$B$41,A6)</f>
        <v>6</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49</v>
      </c>
      <c r="B7" s="0" t="n">
        <f aca="false">COUNTIF('1. Questions'!$B$2:$B$41,A7)</f>
        <v>7</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7" t="s">
        <v>61</v>
      </c>
      <c r="B8" s="7" t="n">
        <f aca="false">SUM(B2:B7)</f>
        <v>40</v>
      </c>
      <c r="C8" s="7" t="n">
        <f aca="false">SUM(C2:C7)</f>
        <v>0</v>
      </c>
      <c r="D8" s="7" t="n">
        <f aca="false">SUM(D2:D7)</f>
        <v>0</v>
      </c>
      <c r="E8" s="7" t="n">
        <f aca="false">SUM(E2:E7)</f>
        <v>0</v>
      </c>
    </row>
    <row r="10" customFormat="false" ht="15" hidden="false" customHeight="false" outlineLevel="0" collapsed="false">
      <c r="A10" s="0" t="s">
        <v>62</v>
      </c>
      <c r="B10" s="0" t="str">
        <f aca="false">IF(C8=0,"",D8&amp;" / "&amp;C8)</f>
        <v/>
      </c>
    </row>
    <row r="11" customFormat="false" ht="15" hidden="false" customHeight="false" outlineLevel="0" collapsed="false">
      <c r="A11" s="0" t="s">
        <v>63</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6</v>
      </c>
      <c r="B1" s="3" t="s">
        <v>7</v>
      </c>
      <c r="C1" s="3" t="s">
        <v>64</v>
      </c>
      <c r="D1" s="3" t="s">
        <v>65</v>
      </c>
      <c r="E1" s="3" t="s">
        <v>66</v>
      </c>
      <c r="F1" s="3" t="s">
        <v>67</v>
      </c>
    </row>
    <row r="2" customFormat="false" ht="15" hidden="false" customHeight="false" outlineLevel="0" collapsed="false">
      <c r="A2" s="0" t="n">
        <v>1</v>
      </c>
      <c r="B2" s="0" t="s">
        <v>11</v>
      </c>
      <c r="C2" s="0" t="s">
        <v>68</v>
      </c>
      <c r="D2" s="0" t="n">
        <v>6.3167</v>
      </c>
      <c r="E2" s="0" t="n">
        <v>5E-005</v>
      </c>
      <c r="F2" s="8" t="s">
        <v>69</v>
      </c>
    </row>
    <row r="3" customFormat="false" ht="15" hidden="false" customHeight="false" outlineLevel="0" collapsed="false">
      <c r="A3" s="0" t="n">
        <v>2</v>
      </c>
      <c r="B3" s="0" t="s">
        <v>11</v>
      </c>
      <c r="C3" s="0" t="s">
        <v>68</v>
      </c>
      <c r="D3" s="0" t="n">
        <v>28.8539</v>
      </c>
      <c r="E3" s="0" t="n">
        <v>5E-005</v>
      </c>
      <c r="F3" s="8" t="s">
        <v>70</v>
      </c>
    </row>
    <row r="4" customFormat="false" ht="15" hidden="false" customHeight="false" outlineLevel="0" collapsed="false">
      <c r="A4" s="0" t="n">
        <v>3</v>
      </c>
      <c r="B4" s="0" t="s">
        <v>11</v>
      </c>
      <c r="C4" s="0" t="s">
        <v>68</v>
      </c>
      <c r="D4" s="0" t="n">
        <v>487.1229</v>
      </c>
      <c r="E4" s="0" t="n">
        <v>5E-005</v>
      </c>
      <c r="F4" s="8" t="s">
        <v>71</v>
      </c>
    </row>
    <row r="5" customFormat="false" ht="15" hidden="false" customHeight="false" outlineLevel="0" collapsed="false">
      <c r="A5" s="0" t="n">
        <v>4</v>
      </c>
      <c r="B5" s="0" t="s">
        <v>11</v>
      </c>
      <c r="C5" s="0" t="s">
        <v>68</v>
      </c>
      <c r="D5" s="0" t="n">
        <v>0.2471</v>
      </c>
      <c r="E5" s="0" t="n">
        <v>5E-005</v>
      </c>
      <c r="F5" s="8" t="s">
        <v>72</v>
      </c>
    </row>
    <row r="6" customFormat="false" ht="28.35" hidden="false" customHeight="false" outlineLevel="0" collapsed="false">
      <c r="A6" s="0" t="n">
        <v>5</v>
      </c>
      <c r="B6" s="0" t="s">
        <v>11</v>
      </c>
      <c r="C6" s="0" t="s">
        <v>73</v>
      </c>
      <c r="D6" s="0" t="s">
        <v>74</v>
      </c>
      <c r="F6" s="8" t="s">
        <v>75</v>
      </c>
    </row>
    <row r="7" customFormat="false" ht="15" hidden="false" customHeight="false" outlineLevel="0" collapsed="false">
      <c r="A7" s="0" t="n">
        <v>6</v>
      </c>
      <c r="B7" s="0" t="s">
        <v>11</v>
      </c>
      <c r="C7" s="0" t="s">
        <v>68</v>
      </c>
      <c r="D7" s="0" t="n">
        <v>-35.95</v>
      </c>
      <c r="E7" s="0" t="n">
        <v>0.005</v>
      </c>
      <c r="F7" s="8" t="s">
        <v>76</v>
      </c>
    </row>
    <row r="8" customFormat="false" ht="15" hidden="false" customHeight="false" outlineLevel="0" collapsed="false">
      <c r="A8" s="0" t="n">
        <v>7</v>
      </c>
      <c r="B8" s="0" t="s">
        <v>11</v>
      </c>
      <c r="C8" s="0" t="s">
        <v>73</v>
      </c>
      <c r="D8" s="0" t="s">
        <v>74</v>
      </c>
      <c r="F8" s="8" t="s">
        <v>77</v>
      </c>
    </row>
    <row r="9" customFormat="false" ht="15" hidden="false" customHeight="false" outlineLevel="0" collapsed="false">
      <c r="A9" s="0" t="n">
        <v>8</v>
      </c>
      <c r="B9" s="0" t="s">
        <v>19</v>
      </c>
      <c r="C9" s="0" t="s">
        <v>68</v>
      </c>
      <c r="D9" s="0" t="n">
        <v>0.735329</v>
      </c>
      <c r="E9" s="0" t="n">
        <v>5E-007</v>
      </c>
      <c r="F9" s="8" t="s">
        <v>78</v>
      </c>
    </row>
    <row r="10" customFormat="false" ht="15" hidden="false" customHeight="false" outlineLevel="0" collapsed="false">
      <c r="A10" s="0" t="n">
        <v>9</v>
      </c>
      <c r="B10" s="0" t="s">
        <v>19</v>
      </c>
      <c r="C10" s="0" t="s">
        <v>68</v>
      </c>
      <c r="D10" s="0" t="n">
        <v>0.341154</v>
      </c>
      <c r="E10" s="0" t="n">
        <v>5E-007</v>
      </c>
      <c r="F10" s="8" t="s">
        <v>79</v>
      </c>
    </row>
    <row r="11" customFormat="false" ht="15" hidden="false" customHeight="false" outlineLevel="0" collapsed="false">
      <c r="A11" s="0" t="n">
        <v>10</v>
      </c>
      <c r="B11" s="0" t="s">
        <v>19</v>
      </c>
      <c r="C11" s="0" t="s">
        <v>68</v>
      </c>
      <c r="D11" s="0" t="n">
        <v>565.22</v>
      </c>
      <c r="E11" s="0" t="n">
        <v>0.005</v>
      </c>
      <c r="F11" s="8" t="s">
        <v>80</v>
      </c>
    </row>
    <row r="12" customFormat="false" ht="15" hidden="false" customHeight="false" outlineLevel="0" collapsed="false">
      <c r="A12" s="0" t="n">
        <v>11</v>
      </c>
      <c r="B12" s="0" t="s">
        <v>19</v>
      </c>
      <c r="C12" s="0" t="s">
        <v>68</v>
      </c>
      <c r="D12" s="0" t="n">
        <v>602</v>
      </c>
      <c r="E12" s="0" t="n">
        <v>0</v>
      </c>
      <c r="F12" s="8" t="s">
        <v>81</v>
      </c>
    </row>
    <row r="13" customFormat="false" ht="15" hidden="false" customHeight="false" outlineLevel="0" collapsed="false">
      <c r="A13" s="0" t="n">
        <v>12</v>
      </c>
      <c r="B13" s="0" t="s">
        <v>19</v>
      </c>
      <c r="C13" s="0" t="s">
        <v>68</v>
      </c>
      <c r="D13" s="0" t="n">
        <v>3</v>
      </c>
      <c r="E13" s="0" t="n">
        <v>0</v>
      </c>
      <c r="F13" s="8" t="s">
        <v>82</v>
      </c>
    </row>
    <row r="14" customFormat="false" ht="15" hidden="false" customHeight="false" outlineLevel="0" collapsed="false">
      <c r="A14" s="0" t="n">
        <v>13</v>
      </c>
      <c r="B14" s="0" t="s">
        <v>19</v>
      </c>
      <c r="C14" s="0" t="s">
        <v>68</v>
      </c>
      <c r="D14" s="0" t="n">
        <v>9.612</v>
      </c>
      <c r="E14" s="0" t="n">
        <v>0.0005</v>
      </c>
      <c r="F14" s="8" t="s">
        <v>83</v>
      </c>
    </row>
    <row r="15" customFormat="false" ht="15" hidden="false" customHeight="false" outlineLevel="0" collapsed="false">
      <c r="A15" s="0" t="n">
        <v>14</v>
      </c>
      <c r="B15" s="0" t="s">
        <v>19</v>
      </c>
      <c r="C15" s="0" t="s">
        <v>68</v>
      </c>
      <c r="D15" s="0" t="n">
        <v>16.55</v>
      </c>
      <c r="E15" s="0" t="n">
        <v>0.005</v>
      </c>
      <c r="F15" s="8" t="s">
        <v>84</v>
      </c>
    </row>
    <row r="16" customFormat="false" ht="15" hidden="false" customHeight="false" outlineLevel="0" collapsed="false">
      <c r="A16" s="0" t="n">
        <v>15</v>
      </c>
      <c r="B16" s="0" t="s">
        <v>27</v>
      </c>
      <c r="C16" s="0" t="s">
        <v>68</v>
      </c>
      <c r="D16" s="0" t="n">
        <v>0.090517</v>
      </c>
      <c r="E16" s="0" t="n">
        <v>5E-007</v>
      </c>
      <c r="F16" s="8" t="s">
        <v>85</v>
      </c>
    </row>
    <row r="17" customFormat="false" ht="15" hidden="false" customHeight="false" outlineLevel="0" collapsed="false">
      <c r="A17" s="0" t="n">
        <v>16</v>
      </c>
      <c r="B17" s="0" t="s">
        <v>27</v>
      </c>
      <c r="C17" s="0" t="s">
        <v>68</v>
      </c>
      <c r="D17" s="0" t="n">
        <v>5.33</v>
      </c>
      <c r="E17" s="0" t="n">
        <v>0.005</v>
      </c>
      <c r="F17" s="8" t="s">
        <v>86</v>
      </c>
    </row>
    <row r="18" customFormat="false" ht="15" hidden="false" customHeight="false" outlineLevel="0" collapsed="false">
      <c r="A18" s="0" t="n">
        <v>17</v>
      </c>
      <c r="B18" s="0" t="s">
        <v>27</v>
      </c>
      <c r="C18" s="0" t="s">
        <v>73</v>
      </c>
      <c r="D18" s="0" t="s">
        <v>74</v>
      </c>
      <c r="F18" s="8" t="s">
        <v>87</v>
      </c>
    </row>
    <row r="19" customFormat="false" ht="15" hidden="false" customHeight="false" outlineLevel="0" collapsed="false">
      <c r="A19" s="0" t="n">
        <v>18</v>
      </c>
      <c r="B19" s="0" t="s">
        <v>27</v>
      </c>
      <c r="C19" s="0" t="s">
        <v>68</v>
      </c>
      <c r="D19" s="0" t="n">
        <v>12.7554</v>
      </c>
      <c r="E19" s="0" t="n">
        <v>5E-005</v>
      </c>
      <c r="F19" s="8" t="s">
        <v>88</v>
      </c>
    </row>
    <row r="20" customFormat="false" ht="15" hidden="false" customHeight="false" outlineLevel="0" collapsed="false">
      <c r="A20" s="0" t="n">
        <v>19</v>
      </c>
      <c r="B20" s="0" t="s">
        <v>27</v>
      </c>
      <c r="C20" s="0" t="s">
        <v>68</v>
      </c>
      <c r="D20" s="0" t="n">
        <v>1.55</v>
      </c>
      <c r="E20" s="0" t="n">
        <v>0.005</v>
      </c>
      <c r="F20" s="8" t="s">
        <v>89</v>
      </c>
    </row>
    <row r="21" customFormat="false" ht="28.35" hidden="false" customHeight="false" outlineLevel="0" collapsed="false">
      <c r="A21" s="0" t="n">
        <v>20</v>
      </c>
      <c r="B21" s="0" t="s">
        <v>27</v>
      </c>
      <c r="C21" s="0" t="s">
        <v>73</v>
      </c>
      <c r="D21" s="0" t="s">
        <v>90</v>
      </c>
      <c r="F21" s="8" t="s">
        <v>91</v>
      </c>
    </row>
    <row r="22" customFormat="false" ht="15" hidden="false" customHeight="false" outlineLevel="0" collapsed="false">
      <c r="A22" s="0" t="n">
        <v>21</v>
      </c>
      <c r="B22" s="0" t="s">
        <v>34</v>
      </c>
      <c r="C22" s="0" t="s">
        <v>68</v>
      </c>
      <c r="D22" s="0" t="n">
        <v>8.2367</v>
      </c>
      <c r="E22" s="0" t="n">
        <v>5E-005</v>
      </c>
      <c r="F22" s="8" t="s">
        <v>92</v>
      </c>
    </row>
    <row r="23" customFormat="false" ht="15" hidden="false" customHeight="false" outlineLevel="0" collapsed="false">
      <c r="A23" s="0" t="n">
        <v>22</v>
      </c>
      <c r="B23" s="0" t="s">
        <v>34</v>
      </c>
      <c r="C23" s="0" t="s">
        <v>68</v>
      </c>
      <c r="D23" s="0" t="n">
        <v>17348284</v>
      </c>
      <c r="E23" s="0" t="n">
        <v>1</v>
      </c>
      <c r="F23" s="8" t="s">
        <v>93</v>
      </c>
    </row>
    <row r="24" customFormat="false" ht="15" hidden="false" customHeight="false" outlineLevel="0" collapsed="false">
      <c r="A24" s="0" t="n">
        <v>23</v>
      </c>
      <c r="B24" s="0" t="s">
        <v>34</v>
      </c>
      <c r="C24" s="0" t="s">
        <v>68</v>
      </c>
      <c r="D24" s="0" t="n">
        <v>11751467</v>
      </c>
      <c r="E24" s="0" t="n">
        <v>1</v>
      </c>
      <c r="F24" s="8" t="s">
        <v>94</v>
      </c>
    </row>
    <row r="25" customFormat="false" ht="15" hidden="false" customHeight="false" outlineLevel="0" collapsed="false">
      <c r="A25" s="0" t="n">
        <v>24</v>
      </c>
      <c r="B25" s="0" t="s">
        <v>34</v>
      </c>
      <c r="C25" s="0" t="s">
        <v>68</v>
      </c>
      <c r="D25" s="0" t="n">
        <v>19.95</v>
      </c>
      <c r="E25" s="0" t="n">
        <v>0.005</v>
      </c>
      <c r="F25" s="8" t="s">
        <v>95</v>
      </c>
    </row>
    <row r="26" customFormat="false" ht="15" hidden="false" customHeight="false" outlineLevel="0" collapsed="false">
      <c r="A26" s="0" t="n">
        <v>25</v>
      </c>
      <c r="B26" s="0" t="s">
        <v>34</v>
      </c>
      <c r="C26" s="0" t="s">
        <v>68</v>
      </c>
      <c r="D26" s="0" t="n">
        <v>11.1408</v>
      </c>
      <c r="E26" s="0" t="n">
        <v>5E-005</v>
      </c>
      <c r="F26" s="8" t="s">
        <v>96</v>
      </c>
    </row>
    <row r="27" customFormat="false" ht="15" hidden="false" customHeight="false" outlineLevel="0" collapsed="false">
      <c r="A27" s="0" t="n">
        <v>26</v>
      </c>
      <c r="B27" s="0" t="s">
        <v>34</v>
      </c>
      <c r="C27" s="0" t="s">
        <v>68</v>
      </c>
      <c r="D27" s="0" t="n">
        <v>-149416</v>
      </c>
      <c r="E27" s="0" t="n">
        <v>1</v>
      </c>
      <c r="F27" s="8" t="s">
        <v>97</v>
      </c>
    </row>
    <row r="28" customFormat="false" ht="15" hidden="false" customHeight="false" outlineLevel="0" collapsed="false">
      <c r="A28" s="0" t="n">
        <v>27</v>
      </c>
      <c r="B28" s="0" t="s">
        <v>34</v>
      </c>
      <c r="C28" s="0" t="s">
        <v>68</v>
      </c>
      <c r="D28" s="0" t="n">
        <v>2713298</v>
      </c>
      <c r="E28" s="0" t="n">
        <v>1</v>
      </c>
      <c r="F28" s="8" t="s">
        <v>98</v>
      </c>
    </row>
    <row r="29" customFormat="false" ht="15" hidden="false" customHeight="false" outlineLevel="0" collapsed="false">
      <c r="A29" s="0" t="n">
        <v>28</v>
      </c>
      <c r="B29" s="0" t="s">
        <v>42</v>
      </c>
      <c r="C29" s="0" t="s">
        <v>68</v>
      </c>
      <c r="D29" s="0" t="n">
        <v>2.8606</v>
      </c>
      <c r="E29" s="0" t="n">
        <v>5E-005</v>
      </c>
      <c r="F29" s="8" t="s">
        <v>99</v>
      </c>
    </row>
    <row r="30" customFormat="false" ht="15" hidden="false" customHeight="false" outlineLevel="0" collapsed="false">
      <c r="A30" s="0" t="n">
        <v>29</v>
      </c>
      <c r="B30" s="0" t="s">
        <v>42</v>
      </c>
      <c r="C30" s="0" t="s">
        <v>68</v>
      </c>
      <c r="D30" s="0" t="n">
        <v>11.58</v>
      </c>
      <c r="E30" s="0" t="n">
        <v>0.005</v>
      </c>
      <c r="F30" s="8" t="s">
        <v>100</v>
      </c>
    </row>
    <row r="31" customFormat="false" ht="15" hidden="false" customHeight="false" outlineLevel="0" collapsed="false">
      <c r="A31" s="0" t="n">
        <v>30</v>
      </c>
      <c r="B31" s="0" t="s">
        <v>42</v>
      </c>
      <c r="C31" s="0" t="s">
        <v>68</v>
      </c>
      <c r="D31" s="0" t="n">
        <v>0.765121</v>
      </c>
      <c r="E31" s="0" t="n">
        <v>5E-007</v>
      </c>
      <c r="F31" s="8" t="s">
        <v>101</v>
      </c>
    </row>
    <row r="32" customFormat="false" ht="15" hidden="false" customHeight="false" outlineLevel="0" collapsed="false">
      <c r="A32" s="0" t="n">
        <v>31</v>
      </c>
      <c r="B32" s="0" t="s">
        <v>42</v>
      </c>
      <c r="C32" s="0" t="s">
        <v>68</v>
      </c>
      <c r="D32" s="0" t="n">
        <v>0.707809</v>
      </c>
      <c r="E32" s="0" t="n">
        <v>5E-007</v>
      </c>
      <c r="F32" s="8" t="s">
        <v>102</v>
      </c>
    </row>
    <row r="33" customFormat="false" ht="15" hidden="false" customHeight="false" outlineLevel="0" collapsed="false">
      <c r="A33" s="0" t="n">
        <v>32</v>
      </c>
      <c r="B33" s="0" t="s">
        <v>42</v>
      </c>
      <c r="C33" s="0" t="s">
        <v>68</v>
      </c>
      <c r="D33" s="0" t="n">
        <v>2119175</v>
      </c>
      <c r="E33" s="0" t="n">
        <v>1</v>
      </c>
      <c r="F33" s="8" t="s">
        <v>103</v>
      </c>
    </row>
    <row r="34" customFormat="false" ht="28.35" hidden="false" customHeight="false" outlineLevel="0" collapsed="false">
      <c r="A34" s="0" t="n">
        <v>33</v>
      </c>
      <c r="B34" s="0" t="s">
        <v>42</v>
      </c>
      <c r="C34" s="0" t="s">
        <v>73</v>
      </c>
      <c r="D34" s="0" t="s">
        <v>104</v>
      </c>
      <c r="F34" s="8" t="s">
        <v>105</v>
      </c>
    </row>
    <row r="35" customFormat="false" ht="15" hidden="false" customHeight="false" outlineLevel="0" collapsed="false">
      <c r="A35" s="0" t="n">
        <v>34</v>
      </c>
      <c r="B35" s="0" t="s">
        <v>49</v>
      </c>
      <c r="C35" s="0" t="s">
        <v>68</v>
      </c>
      <c r="D35" s="0" t="n">
        <v>560</v>
      </c>
      <c r="E35" s="0" t="n">
        <v>0</v>
      </c>
      <c r="F35" s="8" t="s">
        <v>106</v>
      </c>
    </row>
    <row r="36" customFormat="false" ht="15" hidden="false" customHeight="false" outlineLevel="0" collapsed="false">
      <c r="A36" s="0" t="n">
        <v>35</v>
      </c>
      <c r="B36" s="0" t="s">
        <v>49</v>
      </c>
      <c r="C36" s="0" t="s">
        <v>68</v>
      </c>
      <c r="D36" s="0" t="n">
        <v>1205065</v>
      </c>
      <c r="E36" s="0" t="n">
        <v>1</v>
      </c>
      <c r="F36" s="8" t="s">
        <v>107</v>
      </c>
    </row>
    <row r="37" customFormat="false" ht="15" hidden="false" customHeight="false" outlineLevel="0" collapsed="false">
      <c r="A37" s="0" t="n">
        <v>36</v>
      </c>
      <c r="B37" s="0" t="s">
        <v>49</v>
      </c>
      <c r="C37" s="0" t="s">
        <v>73</v>
      </c>
      <c r="D37" s="0" t="s">
        <v>74</v>
      </c>
      <c r="F37" s="8" t="s">
        <v>108</v>
      </c>
    </row>
    <row r="38" customFormat="false" ht="15" hidden="false" customHeight="false" outlineLevel="0" collapsed="false">
      <c r="A38" s="0" t="n">
        <v>37</v>
      </c>
      <c r="B38" s="0" t="s">
        <v>49</v>
      </c>
      <c r="C38" s="0" t="s">
        <v>68</v>
      </c>
      <c r="D38" s="0" t="n">
        <v>2.65</v>
      </c>
      <c r="E38" s="0" t="n">
        <v>0.005</v>
      </c>
      <c r="F38" s="8" t="s">
        <v>109</v>
      </c>
    </row>
    <row r="39" customFormat="false" ht="15" hidden="false" customHeight="false" outlineLevel="0" collapsed="false">
      <c r="A39" s="0" t="n">
        <v>38</v>
      </c>
      <c r="B39" s="0" t="s">
        <v>49</v>
      </c>
      <c r="C39" s="0" t="s">
        <v>68</v>
      </c>
      <c r="D39" s="0" t="n">
        <v>7.81</v>
      </c>
      <c r="E39" s="0" t="n">
        <v>0.005</v>
      </c>
      <c r="F39" s="8" t="s">
        <v>110</v>
      </c>
    </row>
    <row r="40" customFormat="false" ht="15" hidden="false" customHeight="false" outlineLevel="0" collapsed="false">
      <c r="A40" s="0" t="n">
        <v>39</v>
      </c>
      <c r="B40" s="0" t="s">
        <v>49</v>
      </c>
      <c r="C40" s="0" t="s">
        <v>68</v>
      </c>
      <c r="D40" s="0" t="n">
        <v>5.7</v>
      </c>
      <c r="E40" s="0" t="n">
        <v>0.05</v>
      </c>
      <c r="F40" s="8" t="s">
        <v>111</v>
      </c>
    </row>
    <row r="41" customFormat="false" ht="15" hidden="false" customHeight="false" outlineLevel="0" collapsed="false">
      <c r="A41" s="0" t="n">
        <v>40</v>
      </c>
      <c r="B41" s="0" t="s">
        <v>49</v>
      </c>
      <c r="C41" s="0" t="s">
        <v>68</v>
      </c>
      <c r="D41" s="0" t="n">
        <v>1595523</v>
      </c>
      <c r="E41" s="0" t="n">
        <v>1</v>
      </c>
      <c r="F41" s="8" t="s">
        <v>112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2026-09-24T02:12:58Z</dcterms:created>
  <dc:creator>openpyxl</dc:creator>
  <dc:description/>
  <dc:language>en-US</dc:language>
  <cp:lastModifiedBy/>
  <dcterms:modified xsi:type="dcterms:W3CDTF">2026-09-24T19:55:31Z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