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0. Read Me" sheetId="1" state="visible" r:id="rId3"/>
    <sheet name="2. Score" sheetId="2" state="visible" r:id="rId4"/>
    <sheet name="1. Questions" sheetId="3" state="visible" r:id="rId5"/>
    <sheet name="3. Marking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<sst xmlns="http://schemas.openxmlformats.org/spreadsheetml/2006/main" count="243" uniqueCount="114">
  <si>
    <t xml:space="preserve">Forty questions on How to Read a Commercial Lease</t>
  </si>
  <si>
    <t xml:space="preserve">Answer in the yellow column of sheet 1. Numbers as numbers, in the unit the question asks for (a multiple as 2.9, a percentage as 24.5). Multiple choice as a single letter.</t>
  </si>
  <si>
    <t xml:space="preserve">Column F marks each answer as you type. Sheet 2 counts your errors part by part: that is your revision list.</t>
  </si>
  <si>
    <t xml:space="preserve">Sheet 3 carries every answer, every tolerance and the reason for each answer. Nothing is hidden: look only when you have tried.</t>
  </si>
  <si>
    <t xml:space="preserve">Six parts: reading the lease (chapters 1 and 2), rent and effective rent (3 to 5), structures and recoveries (6 to 9), options and risk (10 to 17), model and value with Appendix F (18 and 19), and the three cases on the same page.</t>
  </si>
  <si>
    <t xml:space="preserve">No macros. Nothing is locked, protected or watermarked.</t>
  </si>
  <si>
    <t xml:space="preserve">Part</t>
  </si>
  <si>
    <t xml:space="preserve">Questions</t>
  </si>
  <si>
    <t xml:space="preserve">Answered</t>
  </si>
  <si>
    <t xml:space="preserve">Right</t>
  </si>
  <si>
    <t xml:space="preserve">Wrong</t>
  </si>
  <si>
    <t xml:space="preserve">1. Reading the lease (ch. 1-2)</t>
  </si>
  <si>
    <t xml:space="preserve">2. Rent and effective rent (ch. 3-5)</t>
  </si>
  <si>
    <t xml:space="preserve">3. Structures and recoveries (ch. 6-9)</t>
  </si>
  <si>
    <t xml:space="preserve">4. Options and risk (ch. 10-17)</t>
  </si>
  <si>
    <t xml:space="preserve">5. Model and value (ch. 18-19, App. F)</t>
  </si>
  <si>
    <t xml:space="preserve">6. The three cases</t>
  </si>
  <si>
    <t xml:space="preserve">Total</t>
  </si>
  <si>
    <t xml:space="preserve">Score</t>
  </si>
  <si>
    <t xml:space="preserve">Revise first</t>
  </si>
  <si>
    <t xml:space="preserve">#</t>
  </si>
  <si>
    <t xml:space="preserve">Question</t>
  </si>
  <si>
    <t xml:space="preserve">Your answer</t>
  </si>
  <si>
    <t xml:space="preserve">Marked</t>
  </si>
  <si>
    <t xml:space="preserve">Chapter 1: which three things does a lease actually determine?  A) Cost, risk and law  B) Rent, term and area  C) Money in, money out, and what can interrupt either  D) Use, security and options</t>
  </si>
  <si>
    <t xml:space="preserve">Chapter 1: a 15 per cent load factor; the tenant pays rent on 25,000 rentable sf. Usable area in sf (whole number)?</t>
  </si>
  <si>
    <t xml:space="preserve">Chapter 1: an option held by the counterparty belongs  A) In a schedule with strike, window and notice, and it gets valued  B) In the risk register only  C) Nowhere: it is not income  D) In the recovery model</t>
  </si>
  <si>
    <t xml:space="preserve">Chapter 2: in what order should a lease be read?  A) Front to back  B) Basic information page as a table of contents, amendments newest first, rent, recoveries, options, work letter, the rest  C) The basic information page as the source  D) Recoveries first, then rent</t>
  </si>
  <si>
    <t xml:space="preserve">Chapter 2: the test that finds more errors than any other, and is skipped almost universally:  A) The arithmetic test: current rent from the abstract against what is billed  B) The estoppel test  C) The red-flag list  D) The reconciliation test</t>
  </si>
  <si>
    <t xml:space="preserve">Chapter 2: the schedule asset managers value most and most often lack:  A) The expiry profile  B) The exclusives matrix  C) The security schedule  D) Every option window and notice deadline in the building, in date order</t>
  </si>
  <si>
    <t xml:space="preserve">Chapter 3: total contractual rent on the anchor lease over ten years (whole dollars)?</t>
  </si>
  <si>
    <t xml:space="preserve">Chapter 3: a one-dollar annual step on 32.00 rent. The increase into year 10, in per cent (one decimal)?</t>
  </si>
  <si>
    <t xml:space="preserve">Chapter 3: the natural breakpoint of the ground-floor unit, in dollars of sales?</t>
  </si>
  <si>
    <t xml:space="preserve">Chapter 4: straight-line net effective rent of Deal A, per sf (two decimals)?</t>
  </si>
  <si>
    <t xml:space="preserve">Chapter 4: present value NER of Deal B at 7 per cent, per sf (two decimals)?</t>
  </si>
  <si>
    <t xml:space="preserve">Chapter 4: why does the straight-line NER flatter a deal?  A) It excludes commissions  B) It ignores free rent  C) It uses the average face rent  D) It treats a dollar in year ten as a dollar today, against costs paid on day one</t>
  </si>
  <si>
    <t xml:space="preserve">Chapter 5: a lease at 35.00 including 4.00 of amortized improvements is  A) A 35.00 lease  B) A 31.00 lease with a loan attached  C) A gross lease  D) A 39.00 lease net of the allowance</t>
  </si>
  <si>
    <t xml:space="preserve">Chapter 6: the gross lease nets the landlord how much on 25,000 sf (whole dollars)?</t>
  </si>
  <si>
    <t xml:space="preserve">Chapter 6: one dollar of operating cost on 25,000 sf under a gross lease, capitalized at 6.25 per cent (whole dollars)?</t>
  </si>
  <si>
    <t xml:space="preserve">Chapter 7: the grossed-up variable pool (whole dollars)?</t>
  </si>
  <si>
    <t xml:space="preserve">Chapter 7: what the gross-up sentence is worth to the landlord a year on the 25,000 sf tenancy (whole dollars)?</t>
  </si>
  <si>
    <t xml:space="preserve">Chapter 8: year-3 charge under an expense stop at 9.00 on a 983,500 pool (whole dollars)?</t>
  </si>
  <si>
    <t xml:space="preserve">Chapter 8: which cap is least restrictive on the landlord?  A) Cumulative compounded  B) Annual non-cumulative  C) Any cap applied to taxes  D) Category by category</t>
  </si>
  <si>
    <t xml:space="preserve">Chapter 9: a reassessment adding 1.50 a foot on 85,000 sf, per year (whole dollars)?</t>
  </si>
  <si>
    <t xml:space="preserve">Chapter 10: the anchor's renewal gap a year (whole dollars)?</t>
  </si>
  <si>
    <t xml:space="preserve">Chapter 10: that gap valued over the five-year renewal at 6.25 per cent, at its start (whole dollars)?</t>
  </si>
  <si>
    <t xml:space="preserve">Chapter 10 with 18: a year-5 termination fee equal to the unamortized allowance, commissions and free rent (whole dollars)?</t>
  </si>
  <si>
    <t xml:space="preserve">Chapter 11: total rent per sf over ten years, index uncapped (two decimals)?</t>
  </si>
  <si>
    <t xml:space="preserve">Chapter 12: recapturing the technology tenant's space, additional rent a year (whole dollars)?</t>
  </si>
  <si>
    <t xml:space="preserve">Chapter 13: the letter of credit as a share of the exposure at the end of year 2, per cent (one decimal)?</t>
  </si>
  <si>
    <t xml:space="preserve">Chapter 16: a loan that lets the lender apply insurance proceeds to the debt  A) Is standard and harmless  B) Protects the tenant  C) Only matters on a ground lease  D) Converts a casualty into a termination event</t>
  </si>
  <si>
    <t xml:space="preserve">Chapter 18: the concession boundary, the renewal rent at which renewing equals re-letting at 44.00 (two decimals)?</t>
  </si>
  <si>
    <t xml:space="preserve">Chapter 18: net cash advantage of renewing at the same rent (whole dollars)?</t>
  </si>
  <si>
    <t xml:space="preserve">Chapter 19: weighted average lease term by rent, years (two decimals)?</t>
  </si>
  <si>
    <t xml:space="preserve">Appendix F: the over-market stream, four years at 6.25 per cent (whole dollars)?</t>
  </si>
  <si>
    <t xml:space="preserve">Appendix F: the renewal probability at which the net mark-to-market is worth nothing, per cent (one decimal)?</t>
  </si>
  <si>
    <t xml:space="preserve">Appendix F: which tenancy's below-market gap contributes most in present value?  A) The coworking operator  B) The anchor law firm  C) The technology tenant  D) The regional bank</t>
  </si>
  <si>
    <t xml:space="preserve">Chapter 19 restated: the clause bridge once the renewal option is valued over five years (whole dollars, negative)?</t>
  </si>
  <si>
    <t xml:space="preserve">Case one: over ten years, what does the compounded cap let the tenant pay beyond the non-cumulative cap, per cent of the compounded recovery (one decimal)?</t>
  </si>
  <si>
    <t xml:space="preserve">Case one: the steady controllable growth at which a 3 per cent cumulative cap costs 18,400 a year, per cent (two decimals)?</t>
  </si>
  <si>
    <t xml:space="preserve">Case two: the centre's loss while the anchor is dark but paying, as a multiple of the anchor's rent (two decimals)?</t>
  </si>
  <si>
    <t xml:space="preserve">Case two: which tenants lose nothing while the anchor is dark?  A) Those with a termination right  B) All inline tenants  C) Those without co-tenancy and without percentage rent  D) The ground-floor unit</t>
  </si>
  <si>
    <t xml:space="preserve">Case three: expected tenant gain per sf under a fixed renewal rent of 41.80 (two decimals)?</t>
  </si>
  <si>
    <t xml:space="preserve">Case three: under the 95-per-cent-of-market drafting, at a market of 38.00 the tenant  A) Renews at 41.75  B) Renews at 36.10 and saves 1.90 a foot  C) Does not renew  D) Is indifferent</t>
  </si>
  <si>
    <t xml:space="preserve">Type</t>
  </si>
  <si>
    <t xml:space="preserve">Answer</t>
  </si>
  <si>
    <t xml:space="preserve">Tolerance</t>
  </si>
  <si>
    <t xml:space="preserve">Why</t>
  </si>
  <si>
    <t xml:space="preserve">mcq</t>
  </si>
  <si>
    <t xml:space="preserve">C</t>
  </si>
  <si>
    <t xml:space="preserve">Every clause that touches none of the three is boilerplate.</t>
  </si>
  <si>
    <t xml:space="preserve">num</t>
  </si>
  <si>
    <t xml:space="preserve">25,000 / 1.15 = 21,739: the chapter rounds to 21,740.</t>
  </si>
  <si>
    <t xml:space="preserve">A</t>
  </si>
  <si>
    <t xml:space="preserve">Cost allocations go to the recovery model, risk allocations to a risk register, options to a schedule, valued.</t>
  </si>
  <si>
    <t xml:space="preserve">B</t>
  </si>
  <si>
    <t xml:space="preserve">Two minutes on the latest amendment reframes everything.</t>
  </si>
  <si>
    <t xml:space="preserve">A discrepancy means the abstract or the billing is wrong, and both happen.</t>
  </si>
  <si>
    <t xml:space="preserve">D</t>
  </si>
  <si>
    <t xml:space="preserve">It prevents the error discovered only once it is irreversible.</t>
  </si>
  <si>
    <t xml:space="preserve">32.00 on 25,000 sf, 3 per cent a year, ten years.</t>
  </si>
  <si>
    <t xml:space="preserve">Year 9 rent is 40.00, so the step into year 10 is 1/40 = 2.5 per cent; the book prints 2.4, which is 1/41.</t>
  </si>
  <si>
    <t xml:space="preserve">189,000 of base rent / 6 per cent.</t>
  </si>
  <si>
    <t xml:space="preserve">6,494,402 / 10 / 25,000.</t>
  </si>
  <si>
    <t xml:space="preserve">Monthly rent in arrears at the monthly equivalent of 7 per cent, capital on day one, a level annuity in arrears.</t>
  </si>
  <si>
    <t xml:space="preserve">The gap from 25.98 to 21.38 is entirely time value.</t>
  </si>
  <si>
    <t xml:space="preserve">Capitalizing the full 35 capitalizes a loan repayment as perpetual rent.</t>
  </si>
  <si>
    <t xml:space="preserve">48.00 - 9.84 - 6.20 = 31.96 a foot.</t>
  </si>
  <si>
    <t xml:space="preserve">25,000 / 0.0625.</t>
  </si>
  <si>
    <t xml:space="preserve">371,000 / 0.70 x 0.95.</t>
  </si>
  <si>
    <t xml:space="preserve">245,875 on the grossed-up pool, 212,750 on the actual.</t>
  </si>
  <si>
    <t xml:space="preserve">(9.835 - 9.00) x 25,000. The book prints 21,000 by rounding the pool to 9.84.</t>
  </si>
  <si>
    <t xml:space="preserve">The ceiling compounds from the base whatever actual experience was.</t>
  </si>
  <si>
    <t xml:space="preserve">Roughly two million of value at 6.25 per cent.</t>
  </si>
  <si>
    <t xml:space="preserve">44.00 - 41.80 = 2.20 on 25,000 sf.</t>
  </si>
  <si>
    <t xml:space="preserve">55,000 x 4.1839. The book capitalizes it in perpetuity at 880,000, more than three times the 275,000 the tenant can ever save.</t>
  </si>
  <si>
    <t xml:space="preserve">Half of 1,875,000 + 268,368 + 533,333. Downtime plus the next deal is 2,992,002, 2.24 times the fee.</t>
  </si>
  <si>
    <t xml:space="preserve">Nine steps: 4.1, 5.8, 3.2, 1.9, 2.4, 3.1, 4.5, 1.7, 2.6. The tenth figure, 2.2, never applies to a ten-year lease.</t>
  </si>
  <si>
    <t xml:space="preserve">(44 - 36) x 18,500, before the cost of re-letting.</t>
  </si>
  <si>
    <t xml:space="preserve">550,000 against 1,714,695 unamortized plus 825,000 of downtime.</t>
  </si>
  <si>
    <t xml:space="preserve">The lease and the loan must be read together.</t>
  </si>
  <si>
    <t xml:space="preserve">(2,848,047 + 625,000) / (25,000 x 5.3091 x 0.97).</t>
  </si>
  <si>
    <t xml:space="preserve">5,039,848 - 2,848,047.</t>
  </si>
  <si>
    <t xml:space="preserve">Lower than by area because the longest lease pays the lowest rent.</t>
  </si>
  <si>
    <t xml:space="preserve">Not 864,000: the perpetuity overstates it 4.6 times.</t>
  </si>
  <si>
    <t xml:space="preserve">A floor, not an estimate: the uplift is a perpetuity, the cost is charged once.</t>
  </si>
  <si>
    <t xml:space="preserve">148,000 six years out: 1,645,918. The coworking gap is the largest in per cent, not in value.</t>
  </si>
  <si>
    <t xml:space="preserve">-1,752,400 + 880,000 - 230,113: about 2.0 per cent of the asset, not 3.1.</t>
  </si>
  <si>
    <t xml:space="preserve">On the uneven path of the case. The chapter's 20 per cent needs a single jump of about 23 per cent after quiet years.</t>
  </si>
  <si>
    <t xml:space="preserve">The bridge row is an assumption about cost inflation.</t>
  </si>
  <si>
    <t xml:space="preserve">The anchor has not missed a payment.</t>
  </si>
  <si>
    <t xml:space="preserve">The pharmacy and the restaurant pay base rent whatever happens.</t>
  </si>
  <si>
    <t xml:space="preserve">0 at 38, 2.20 at 44, 8.20 at 50: the real short call.</t>
  </si>
  <si>
    <t xml:space="preserve">The discount is linear in the market: 5 per cent of whatever it is.</t>
  </si>
</sst>
</file>

<file path=xl/styles.xml><?xml version="1.0" encoding="utf-8"?>
<styleSheet xmlns="http://schemas.openxmlformats.org/spreadsheetml/2006/main">
  <numFmts count="1">
    <numFmt numFmtId="164" formatCode="General"/>
  </numFmts>
  <fonts count="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Calibri"/>
      <family val="0"/>
      <charset val="1"/>
    </font>
    <font>
      <sz val="11"/>
      <name val="Calibri"/>
      <family val="0"/>
      <charset val="1"/>
    </font>
    <font>
      <b val="true"/>
      <sz val="11"/>
      <color rgb="FFFFFFFF"/>
      <name val="Calibri"/>
      <family val="0"/>
      <charset val="1"/>
    </font>
    <font>
      <b val="true"/>
      <sz val="11"/>
      <name val="Calibri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16213A"/>
        <bgColor rgb="FF003366"/>
      </patternFill>
    </fill>
    <fill>
      <patternFill patternType="solid">
        <fgColor rgb="FFFFF2CC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9AA3B2"/>
      </left>
      <right style="thin">
        <color rgb="FF9AA3B2"/>
      </right>
      <top style="thin">
        <color rgb="FF9AA3B2"/>
      </top>
      <bottom style="thin">
        <color rgb="FF9AA3B2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AA3B2"/>
      <rgbColor rgb="FF003366"/>
      <rgbColor rgb="FF339966"/>
      <rgbColor rgb="FF003300"/>
      <rgbColor rgb="FF333300"/>
      <rgbColor rgb="FF993300"/>
      <rgbColor rgb="FF993366"/>
      <rgbColor rgb="FF333399"/>
      <rgbColor rgb="FF16213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120"/>
  </cols>
  <sheetData>
    <row r="1" customFormat="false" ht="17.9" hidden="false" customHeight="false" outlineLevel="0" collapsed="false">
      <c r="A1" s="1" t="s">
        <v>0</v>
      </c>
    </row>
    <row r="2" customFormat="false" ht="15" hidden="false" customHeight="false" outlineLevel="0" collapsed="false">
      <c r="A2" s="2"/>
    </row>
    <row r="3" customFormat="false" ht="28.35" hidden="false" customHeight="false" outlineLevel="0" collapsed="false">
      <c r="A3" s="2" t="s">
        <v>1</v>
      </c>
    </row>
    <row r="4" customFormat="false" ht="15" hidden="false" customHeight="false" outlineLevel="0" collapsed="false">
      <c r="A4" s="2" t="s">
        <v>2</v>
      </c>
    </row>
    <row r="5" customFormat="false" ht="15" hidden="false" customHeight="false" outlineLevel="0" collapsed="false">
      <c r="A5" s="2" t="s">
        <v>3</v>
      </c>
    </row>
    <row r="6" customFormat="false" ht="28.35" hidden="false" customHeight="false" outlineLevel="0" collapsed="false">
      <c r="A6" s="2" t="s">
        <v>4</v>
      </c>
    </row>
    <row r="7" customFormat="false" ht="15" hidden="false" customHeight="false" outlineLevel="0" collapsed="false">
      <c r="A7" s="2"/>
    </row>
    <row r="8" customFormat="false" ht="15" hidden="false" customHeight="false" outlineLevel="0" collapsed="false">
      <c r="A8" s="2" t="s">
        <v>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6"/>
  </cols>
  <sheetData>
    <row r="1" customFormat="false" ht="15" hidden="false" customHeight="false" outlineLevel="0" collapsed="false">
      <c r="A1" s="3" t="s">
        <v>6</v>
      </c>
      <c r="B1" s="3" t="s">
        <v>7</v>
      </c>
      <c r="C1" s="3" t="s">
        <v>8</v>
      </c>
      <c r="D1" s="3" t="s">
        <v>9</v>
      </c>
      <c r="E1" s="3" t="s">
        <v>10</v>
      </c>
    </row>
    <row r="2" customFormat="false" ht="15" hidden="false" customHeight="false" outlineLevel="0" collapsed="false">
      <c r="A2" s="0" t="s">
        <v>11</v>
      </c>
      <c r="B2" s="0" t="n">
        <f aca="false">COUNTIF('1. Questions'!$B$2:$B$41,A2)</f>
        <v>6</v>
      </c>
      <c r="C2" s="0" t="n">
        <f aca="false">COUNTIFS('1. Questions'!$B$2:$B$41,A2,'1. Questions'!$D$2:$D$41,"&lt;&gt;")</f>
        <v>0</v>
      </c>
      <c r="D2" s="0" t="n">
        <f aca="false">COUNTIFS('1. Questions'!$B$2:$B$41,A2,'1. Questions'!$F$2:$F$41,"Right")</f>
        <v>0</v>
      </c>
      <c r="E2" s="0" t="n">
        <f aca="false">C2-D2</f>
        <v>0</v>
      </c>
    </row>
    <row r="3" customFormat="false" ht="15" hidden="false" customHeight="false" outlineLevel="0" collapsed="false">
      <c r="A3" s="0" t="s">
        <v>12</v>
      </c>
      <c r="B3" s="0" t="n">
        <f aca="false">COUNTIF('1. Questions'!$B$2:$B$41,A3)</f>
        <v>7</v>
      </c>
      <c r="C3" s="0" t="n">
        <f aca="false">COUNTIFS('1. Questions'!$B$2:$B$41,A3,'1. Questions'!$D$2:$D$41,"&lt;&gt;")</f>
        <v>0</v>
      </c>
      <c r="D3" s="0" t="n">
        <f aca="false">COUNTIFS('1. Questions'!$B$2:$B$41,A3,'1. Questions'!$F$2:$F$41,"Right")</f>
        <v>0</v>
      </c>
      <c r="E3" s="0" t="n">
        <f aca="false">C3-D3</f>
        <v>0</v>
      </c>
    </row>
    <row r="4" customFormat="false" ht="15" hidden="false" customHeight="false" outlineLevel="0" collapsed="false">
      <c r="A4" s="0" t="s">
        <v>13</v>
      </c>
      <c r="B4" s="0" t="n">
        <f aca="false">COUNTIF('1. Questions'!$B$2:$B$41,A4)</f>
        <v>7</v>
      </c>
      <c r="C4" s="0" t="n">
        <f aca="false">COUNTIFS('1. Questions'!$B$2:$B$41,A4,'1. Questions'!$D$2:$D$41,"&lt;&gt;")</f>
        <v>0</v>
      </c>
      <c r="D4" s="0" t="n">
        <f aca="false">COUNTIFS('1. Questions'!$B$2:$B$41,A4,'1. Questions'!$F$2:$F$41,"Right")</f>
        <v>0</v>
      </c>
      <c r="E4" s="0" t="n">
        <f aca="false">C4-D4</f>
        <v>0</v>
      </c>
    </row>
    <row r="5" customFormat="false" ht="15" hidden="false" customHeight="false" outlineLevel="0" collapsed="false">
      <c r="A5" s="0" t="s">
        <v>14</v>
      </c>
      <c r="B5" s="0" t="n">
        <f aca="false">COUNTIF('1. Questions'!$B$2:$B$41,A5)</f>
        <v>7</v>
      </c>
      <c r="C5" s="0" t="n">
        <f aca="false">COUNTIFS('1. Questions'!$B$2:$B$41,A5,'1. Questions'!$D$2:$D$41,"&lt;&gt;")</f>
        <v>0</v>
      </c>
      <c r="D5" s="0" t="n">
        <f aca="false">COUNTIFS('1. Questions'!$B$2:$B$41,A5,'1. Questions'!$F$2:$F$41,"Right")</f>
        <v>0</v>
      </c>
      <c r="E5" s="0" t="n">
        <f aca="false">C5-D5</f>
        <v>0</v>
      </c>
    </row>
    <row r="6" customFormat="false" ht="15" hidden="false" customHeight="false" outlineLevel="0" collapsed="false">
      <c r="A6" s="0" t="s">
        <v>15</v>
      </c>
      <c r="B6" s="0" t="n">
        <f aca="false">COUNTIF('1. Questions'!$B$2:$B$41,A6)</f>
        <v>7</v>
      </c>
      <c r="C6" s="0" t="n">
        <f aca="false">COUNTIFS('1. Questions'!$B$2:$B$41,A6,'1. Questions'!$D$2:$D$41,"&lt;&gt;")</f>
        <v>0</v>
      </c>
      <c r="D6" s="0" t="n">
        <f aca="false">COUNTIFS('1. Questions'!$B$2:$B$41,A6,'1. Questions'!$F$2:$F$41,"Right")</f>
        <v>0</v>
      </c>
      <c r="E6" s="0" t="n">
        <f aca="false">C6-D6</f>
        <v>0</v>
      </c>
    </row>
    <row r="7" customFormat="false" ht="15" hidden="false" customHeight="false" outlineLevel="0" collapsed="false">
      <c r="A7" s="0" t="s">
        <v>16</v>
      </c>
      <c r="B7" s="0" t="n">
        <f aca="false">COUNTIF('1. Questions'!$B$2:$B$41,A7)</f>
        <v>6</v>
      </c>
      <c r="C7" s="0" t="n">
        <f aca="false">COUNTIFS('1. Questions'!$B$2:$B$41,A7,'1. Questions'!$D$2:$D$41,"&lt;&gt;")</f>
        <v>0</v>
      </c>
      <c r="D7" s="0" t="n">
        <f aca="false">COUNTIFS('1. Questions'!$B$2:$B$41,A7,'1. Questions'!$F$2:$F$41,"Right")</f>
        <v>0</v>
      </c>
      <c r="E7" s="0" t="n">
        <f aca="false">C7-D7</f>
        <v>0</v>
      </c>
    </row>
    <row r="8" customFormat="false" ht="15" hidden="false" customHeight="false" outlineLevel="0" collapsed="false">
      <c r="A8" s="4" t="s">
        <v>17</v>
      </c>
      <c r="B8" s="4" t="n">
        <f aca="false">SUM(B2:B7)</f>
        <v>40</v>
      </c>
      <c r="C8" s="4" t="n">
        <f aca="false">SUM(C2:C7)</f>
        <v>0</v>
      </c>
      <c r="D8" s="4" t="n">
        <f aca="false">SUM(D2:D7)</f>
        <v>0</v>
      </c>
      <c r="E8" s="4" t="n">
        <f aca="false">SUM(E2:E7)</f>
        <v>0</v>
      </c>
    </row>
    <row r="10" customFormat="false" ht="15" hidden="false" customHeight="false" outlineLevel="0" collapsed="false">
      <c r="A10" s="0" t="s">
        <v>18</v>
      </c>
      <c r="B10" s="0" t="str">
        <f aca="false">IF(C8=0,"",D8&amp;" / "&amp;C8)</f>
        <v/>
      </c>
    </row>
    <row r="11" customFormat="false" ht="15" hidden="false" customHeight="false" outlineLevel="0" collapsed="false">
      <c r="A11" s="0" t="s">
        <v>19</v>
      </c>
      <c r="B11" s="0" t="str">
        <f aca="false">IF(MAX(E2:E7)=0,"",INDEX(A2:A7,MATCH(MAX(E2:E7),E2:E7,0)))</f>
        <v/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4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22"/>
    <col collapsed="false" customWidth="true" hidden="false" outlineLevel="0" max="3" min="3" style="0" width="95"/>
    <col collapsed="false" customWidth="true" hidden="false" outlineLevel="0" max="4" min="4" style="0" width="14"/>
    <col collapsed="false" customWidth="true" hidden="false" outlineLevel="0" max="5" min="5" style="0" width="2"/>
    <col collapsed="false" customWidth="true" hidden="false" outlineLevel="0" max="6" min="6" style="0" width="15"/>
  </cols>
  <sheetData>
    <row r="1" customFormat="false" ht="15" hidden="false" customHeight="false" outlineLevel="0" collapsed="false">
      <c r="A1" s="3" t="s">
        <v>20</v>
      </c>
      <c r="B1" s="3" t="s">
        <v>6</v>
      </c>
      <c r="C1" s="3" t="s">
        <v>21</v>
      </c>
      <c r="D1" s="3" t="s">
        <v>22</v>
      </c>
      <c r="E1" s="3"/>
      <c r="F1" s="3" t="s">
        <v>23</v>
      </c>
    </row>
    <row r="2" customFormat="false" ht="28.35" hidden="false" customHeight="false" outlineLevel="0" collapsed="false">
      <c r="A2" s="5" t="n">
        <v>1</v>
      </c>
      <c r="B2" s="5" t="s">
        <v>11</v>
      </c>
      <c r="C2" s="6" t="s">
        <v>24</v>
      </c>
      <c r="D2" s="7"/>
      <c r="E2" s="5"/>
      <c r="F2" s="5" t="str">
        <f aca="false">IF(D2="","",IF(UPPER(TRIM(D2))='3. Marking'!D2,"Right","Wrong"))</f>
        <v/>
      </c>
    </row>
    <row r="3" customFormat="false" ht="28.35" hidden="false" customHeight="false" outlineLevel="0" collapsed="false">
      <c r="A3" s="5" t="n">
        <v>2</v>
      </c>
      <c r="B3" s="5" t="s">
        <v>11</v>
      </c>
      <c r="C3" s="6" t="s">
        <v>25</v>
      </c>
      <c r="D3" s="7"/>
      <c r="E3" s="5"/>
      <c r="F3" s="5" t="str">
        <f aca="false">IF(D3="","",IF(ISNUMBER(D3),IF(ABS(D3-'3. Marking'!D3)&lt;='3. Marking'!E3,"Right","Wrong"),"Enter a number"))</f>
        <v/>
      </c>
    </row>
    <row r="4" customFormat="false" ht="28.35" hidden="false" customHeight="false" outlineLevel="0" collapsed="false">
      <c r="A4" s="5" t="n">
        <v>3</v>
      </c>
      <c r="B4" s="5" t="s">
        <v>11</v>
      </c>
      <c r="C4" s="6" t="s">
        <v>26</v>
      </c>
      <c r="D4" s="7"/>
      <c r="E4" s="5"/>
      <c r="F4" s="5" t="str">
        <f aca="false">IF(D4="","",IF(UPPER(TRIM(D4))='3. Marking'!D4,"Right","Wrong"))</f>
        <v/>
      </c>
    </row>
    <row r="5" customFormat="false" ht="41.75" hidden="false" customHeight="false" outlineLevel="0" collapsed="false">
      <c r="A5" s="5" t="n">
        <v>4</v>
      </c>
      <c r="B5" s="5" t="s">
        <v>11</v>
      </c>
      <c r="C5" s="6" t="s">
        <v>27</v>
      </c>
      <c r="D5" s="7"/>
      <c r="E5" s="5"/>
      <c r="F5" s="5" t="str">
        <f aca="false">IF(D5="","",IF(UPPER(TRIM(D5))='3. Marking'!D5,"Right","Wrong"))</f>
        <v/>
      </c>
    </row>
    <row r="6" customFormat="false" ht="41.75" hidden="false" customHeight="false" outlineLevel="0" collapsed="false">
      <c r="A6" s="5" t="n">
        <v>5</v>
      </c>
      <c r="B6" s="5" t="s">
        <v>11</v>
      </c>
      <c r="C6" s="6" t="s">
        <v>28</v>
      </c>
      <c r="D6" s="7"/>
      <c r="E6" s="5"/>
      <c r="F6" s="5" t="str">
        <f aca="false">IF(D6="","",IF(UPPER(TRIM(D6))='3. Marking'!D6,"Right","Wrong"))</f>
        <v/>
      </c>
    </row>
    <row r="7" customFormat="false" ht="28.35" hidden="false" customHeight="false" outlineLevel="0" collapsed="false">
      <c r="A7" s="5" t="n">
        <v>6</v>
      </c>
      <c r="B7" s="5" t="s">
        <v>11</v>
      </c>
      <c r="C7" s="6" t="s">
        <v>29</v>
      </c>
      <c r="D7" s="7"/>
      <c r="E7" s="5"/>
      <c r="F7" s="5" t="str">
        <f aca="false">IF(D7="","",IF(UPPER(TRIM(D7))='3. Marking'!D7,"Right","Wrong"))</f>
        <v/>
      </c>
    </row>
    <row r="8" customFormat="false" ht="15" hidden="false" customHeight="false" outlineLevel="0" collapsed="false">
      <c r="A8" s="5" t="n">
        <v>7</v>
      </c>
      <c r="B8" s="5" t="s">
        <v>12</v>
      </c>
      <c r="C8" s="6" t="s">
        <v>30</v>
      </c>
      <c r="D8" s="7"/>
      <c r="E8" s="5"/>
      <c r="F8" s="5" t="str">
        <f aca="false">IF(D8="","",IF(ISNUMBER(D8),IF(ABS(D8-'3. Marking'!D8)&lt;='3. Marking'!E8,"Right","Wrong"),"Enter a number"))</f>
        <v/>
      </c>
    </row>
    <row r="9" customFormat="false" ht="15" hidden="false" customHeight="false" outlineLevel="0" collapsed="false">
      <c r="A9" s="5" t="n">
        <v>8</v>
      </c>
      <c r="B9" s="5" t="s">
        <v>12</v>
      </c>
      <c r="C9" s="6" t="s">
        <v>31</v>
      </c>
      <c r="D9" s="7"/>
      <c r="E9" s="5"/>
      <c r="F9" s="5" t="str">
        <f aca="false">IF(D9="","",IF(ISNUMBER(D9),IF(ABS(D9-'3. Marking'!D9)&lt;='3. Marking'!E9,"Right","Wrong"),"Enter a number"))</f>
        <v/>
      </c>
    </row>
    <row r="10" customFormat="false" ht="15" hidden="false" customHeight="false" outlineLevel="0" collapsed="false">
      <c r="A10" s="5" t="n">
        <v>9</v>
      </c>
      <c r="B10" s="5" t="s">
        <v>12</v>
      </c>
      <c r="C10" s="6" t="s">
        <v>32</v>
      </c>
      <c r="D10" s="7"/>
      <c r="E10" s="5"/>
      <c r="F10" s="5" t="str">
        <f aca="false">IF(D10="","",IF(ISNUMBER(D10),IF(ABS(D10-'3. Marking'!D10)&lt;='3. Marking'!E10,"Right","Wrong"),"Enter a number"))</f>
        <v/>
      </c>
    </row>
    <row r="11" customFormat="false" ht="15" hidden="false" customHeight="false" outlineLevel="0" collapsed="false">
      <c r="A11" s="5" t="n">
        <v>10</v>
      </c>
      <c r="B11" s="5" t="s">
        <v>12</v>
      </c>
      <c r="C11" s="6" t="s">
        <v>33</v>
      </c>
      <c r="D11" s="7"/>
      <c r="E11" s="5"/>
      <c r="F11" s="5" t="str">
        <f aca="false">IF(D11="","",IF(ISNUMBER(D11),IF(ABS(D11-'3. Marking'!D11)&lt;='3. Marking'!E11,"Right","Wrong"),"Enter a number"))</f>
        <v/>
      </c>
    </row>
    <row r="12" customFormat="false" ht="15" hidden="false" customHeight="false" outlineLevel="0" collapsed="false">
      <c r="A12" s="5" t="n">
        <v>11</v>
      </c>
      <c r="B12" s="5" t="s">
        <v>12</v>
      </c>
      <c r="C12" s="6" t="s">
        <v>34</v>
      </c>
      <c r="D12" s="7"/>
      <c r="E12" s="5"/>
      <c r="F12" s="5" t="str">
        <f aca="false">IF(D12="","",IF(ISNUMBER(D12),IF(ABS(D12-'3. Marking'!D12)&lt;='3. Marking'!E12,"Right","Wrong"),"Enter a number"))</f>
        <v/>
      </c>
    </row>
    <row r="13" customFormat="false" ht="28.35" hidden="false" customHeight="false" outlineLevel="0" collapsed="false">
      <c r="A13" s="5" t="n">
        <v>12</v>
      </c>
      <c r="B13" s="5" t="s">
        <v>12</v>
      </c>
      <c r="C13" s="6" t="s">
        <v>35</v>
      </c>
      <c r="D13" s="7"/>
      <c r="E13" s="5"/>
      <c r="F13" s="5" t="str">
        <f aca="false">IF(D13="","",IF(UPPER(TRIM(D13))='3. Marking'!D13,"Right","Wrong"))</f>
        <v/>
      </c>
    </row>
    <row r="14" customFormat="false" ht="28.35" hidden="false" customHeight="false" outlineLevel="0" collapsed="false">
      <c r="A14" s="5" t="n">
        <v>13</v>
      </c>
      <c r="B14" s="5" t="s">
        <v>12</v>
      </c>
      <c r="C14" s="6" t="s">
        <v>36</v>
      </c>
      <c r="D14" s="7"/>
      <c r="E14" s="5"/>
      <c r="F14" s="5" t="str">
        <f aca="false">IF(D14="","",IF(UPPER(TRIM(D14))='3. Marking'!D14,"Right","Wrong"))</f>
        <v/>
      </c>
    </row>
    <row r="15" customFormat="false" ht="15" hidden="false" customHeight="false" outlineLevel="0" collapsed="false">
      <c r="A15" s="5" t="n">
        <v>14</v>
      </c>
      <c r="B15" s="5" t="s">
        <v>13</v>
      </c>
      <c r="C15" s="6" t="s">
        <v>37</v>
      </c>
      <c r="D15" s="7"/>
      <c r="E15" s="5"/>
      <c r="F15" s="5" t="str">
        <f aca="false">IF(D15="","",IF(ISNUMBER(D15),IF(ABS(D15-'3. Marking'!D15)&lt;='3. Marking'!E15,"Right","Wrong"),"Enter a number"))</f>
        <v/>
      </c>
    </row>
    <row r="16" customFormat="false" ht="28.35" hidden="false" customHeight="false" outlineLevel="0" collapsed="false">
      <c r="A16" s="5" t="n">
        <v>15</v>
      </c>
      <c r="B16" s="5" t="s">
        <v>13</v>
      </c>
      <c r="C16" s="6" t="s">
        <v>38</v>
      </c>
      <c r="D16" s="7"/>
      <c r="E16" s="5"/>
      <c r="F16" s="5" t="str">
        <f aca="false">IF(D16="","",IF(ISNUMBER(D16),IF(ABS(D16-'3. Marking'!D16)&lt;='3. Marking'!E16,"Right","Wrong"),"Enter a number"))</f>
        <v/>
      </c>
    </row>
    <row r="17" customFormat="false" ht="15" hidden="false" customHeight="false" outlineLevel="0" collapsed="false">
      <c r="A17" s="5" t="n">
        <v>16</v>
      </c>
      <c r="B17" s="5" t="s">
        <v>13</v>
      </c>
      <c r="C17" s="6" t="s">
        <v>39</v>
      </c>
      <c r="D17" s="7"/>
      <c r="E17" s="5"/>
      <c r="F17" s="5" t="str">
        <f aca="false">IF(D17="","",IF(ISNUMBER(D17),IF(ABS(D17-'3. Marking'!D17)&lt;='3. Marking'!E17,"Right","Wrong"),"Enter a number"))</f>
        <v/>
      </c>
    </row>
    <row r="18" customFormat="false" ht="15" hidden="false" customHeight="false" outlineLevel="0" collapsed="false">
      <c r="A18" s="5" t="n">
        <v>17</v>
      </c>
      <c r="B18" s="5" t="s">
        <v>13</v>
      </c>
      <c r="C18" s="6" t="s">
        <v>40</v>
      </c>
      <c r="D18" s="7"/>
      <c r="E18" s="5"/>
      <c r="F18" s="5" t="str">
        <f aca="false">IF(D18="","",IF(ISNUMBER(D18),IF(ABS(D18-'3. Marking'!D18)&lt;='3. Marking'!E18,"Right","Wrong"),"Enter a number"))</f>
        <v/>
      </c>
    </row>
    <row r="19" customFormat="false" ht="15" hidden="false" customHeight="false" outlineLevel="0" collapsed="false">
      <c r="A19" s="5" t="n">
        <v>18</v>
      </c>
      <c r="B19" s="5" t="s">
        <v>13</v>
      </c>
      <c r="C19" s="6" t="s">
        <v>41</v>
      </c>
      <c r="D19" s="7"/>
      <c r="E19" s="5"/>
      <c r="F19" s="5" t="str">
        <f aca="false">IF(D19="","",IF(ISNUMBER(D19),IF(ABS(D19-'3. Marking'!D19)&lt;='3. Marking'!E19,"Right","Wrong"),"Enter a number"))</f>
        <v/>
      </c>
    </row>
    <row r="20" customFormat="false" ht="28.35" hidden="false" customHeight="false" outlineLevel="0" collapsed="false">
      <c r="A20" s="5" t="n">
        <v>19</v>
      </c>
      <c r="B20" s="5" t="s">
        <v>13</v>
      </c>
      <c r="C20" s="6" t="s">
        <v>42</v>
      </c>
      <c r="D20" s="7"/>
      <c r="E20" s="5"/>
      <c r="F20" s="5" t="str">
        <f aca="false">IF(D20="","",IF(UPPER(TRIM(D20))='3. Marking'!D20,"Right","Wrong"))</f>
        <v/>
      </c>
    </row>
    <row r="21" customFormat="false" ht="15" hidden="false" customHeight="false" outlineLevel="0" collapsed="false">
      <c r="A21" s="5" t="n">
        <v>20</v>
      </c>
      <c r="B21" s="5" t="s">
        <v>13</v>
      </c>
      <c r="C21" s="6" t="s">
        <v>43</v>
      </c>
      <c r="D21" s="7"/>
      <c r="E21" s="5"/>
      <c r="F21" s="5" t="str">
        <f aca="false">IF(D21="","",IF(ISNUMBER(D21),IF(ABS(D21-'3. Marking'!D21)&lt;='3. Marking'!E21,"Right","Wrong"),"Enter a number"))</f>
        <v/>
      </c>
    </row>
    <row r="22" customFormat="false" ht="15" hidden="false" customHeight="false" outlineLevel="0" collapsed="false">
      <c r="A22" s="5" t="n">
        <v>21</v>
      </c>
      <c r="B22" s="5" t="s">
        <v>14</v>
      </c>
      <c r="C22" s="6" t="s">
        <v>44</v>
      </c>
      <c r="D22" s="7"/>
      <c r="E22" s="5"/>
      <c r="F22" s="5" t="str">
        <f aca="false">IF(D22="","",IF(ISNUMBER(D22),IF(ABS(D22-'3. Marking'!D22)&lt;='3. Marking'!E22,"Right","Wrong"),"Enter a number"))</f>
        <v/>
      </c>
    </row>
    <row r="23" customFormat="false" ht="15" hidden="false" customHeight="false" outlineLevel="0" collapsed="false">
      <c r="A23" s="5" t="n">
        <v>22</v>
      </c>
      <c r="B23" s="5" t="s">
        <v>14</v>
      </c>
      <c r="C23" s="6" t="s">
        <v>45</v>
      </c>
      <c r="D23" s="7"/>
      <c r="E23" s="5"/>
      <c r="F23" s="5" t="str">
        <f aca="false">IF(D23="","",IF(ISNUMBER(D23),IF(ABS(D23-'3. Marking'!D23)&lt;='3. Marking'!E23,"Right","Wrong"),"Enter a number"))</f>
        <v/>
      </c>
    </row>
    <row r="24" customFormat="false" ht="28.35" hidden="false" customHeight="false" outlineLevel="0" collapsed="false">
      <c r="A24" s="5" t="n">
        <v>23</v>
      </c>
      <c r="B24" s="5" t="s">
        <v>14</v>
      </c>
      <c r="C24" s="6" t="s">
        <v>46</v>
      </c>
      <c r="D24" s="7"/>
      <c r="E24" s="5"/>
      <c r="F24" s="5" t="str">
        <f aca="false">IF(D24="","",IF(ISNUMBER(D24),IF(ABS(D24-'3. Marking'!D24)&lt;='3. Marking'!E24,"Right","Wrong"),"Enter a number"))</f>
        <v/>
      </c>
    </row>
    <row r="25" customFormat="false" ht="15" hidden="false" customHeight="false" outlineLevel="0" collapsed="false">
      <c r="A25" s="5" t="n">
        <v>24</v>
      </c>
      <c r="B25" s="5" t="s">
        <v>14</v>
      </c>
      <c r="C25" s="6" t="s">
        <v>47</v>
      </c>
      <c r="D25" s="7"/>
      <c r="E25" s="5"/>
      <c r="F25" s="5" t="str">
        <f aca="false">IF(D25="","",IF(ISNUMBER(D25),IF(ABS(D25-'3. Marking'!D25)&lt;='3. Marking'!E25,"Right","Wrong"),"Enter a number"))</f>
        <v/>
      </c>
    </row>
    <row r="26" customFormat="false" ht="15" hidden="false" customHeight="false" outlineLevel="0" collapsed="false">
      <c r="A26" s="5" t="n">
        <v>25</v>
      </c>
      <c r="B26" s="5" t="s">
        <v>14</v>
      </c>
      <c r="C26" s="6" t="s">
        <v>48</v>
      </c>
      <c r="D26" s="7"/>
      <c r="E26" s="5"/>
      <c r="F26" s="5" t="str">
        <f aca="false">IF(D26="","",IF(ISNUMBER(D26),IF(ABS(D26-'3. Marking'!D26)&lt;='3. Marking'!E26,"Right","Wrong"),"Enter a number"))</f>
        <v/>
      </c>
    </row>
    <row r="27" customFormat="false" ht="15" hidden="false" customHeight="false" outlineLevel="0" collapsed="false">
      <c r="A27" s="5" t="n">
        <v>26</v>
      </c>
      <c r="B27" s="5" t="s">
        <v>14</v>
      </c>
      <c r="C27" s="6" t="s">
        <v>49</v>
      </c>
      <c r="D27" s="7"/>
      <c r="E27" s="5"/>
      <c r="F27" s="5" t="str">
        <f aca="false">IF(D27="","",IF(ISNUMBER(D27),IF(ABS(D27-'3. Marking'!D27)&lt;='3. Marking'!E27,"Right","Wrong"),"Enter a number"))</f>
        <v/>
      </c>
    </row>
    <row r="28" customFormat="false" ht="28.35" hidden="false" customHeight="false" outlineLevel="0" collapsed="false">
      <c r="A28" s="5" t="n">
        <v>27</v>
      </c>
      <c r="B28" s="5" t="s">
        <v>14</v>
      </c>
      <c r="C28" s="6" t="s">
        <v>50</v>
      </c>
      <c r="D28" s="7"/>
      <c r="E28" s="5"/>
      <c r="F28" s="5" t="str">
        <f aca="false">IF(D28="","",IF(UPPER(TRIM(D28))='3. Marking'!D28,"Right","Wrong"))</f>
        <v/>
      </c>
    </row>
    <row r="29" customFormat="false" ht="28.35" hidden="false" customHeight="false" outlineLevel="0" collapsed="false">
      <c r="A29" s="5" t="n">
        <v>28</v>
      </c>
      <c r="B29" s="5" t="s">
        <v>15</v>
      </c>
      <c r="C29" s="6" t="s">
        <v>51</v>
      </c>
      <c r="D29" s="7"/>
      <c r="E29" s="5"/>
      <c r="F29" s="5" t="str">
        <f aca="false">IF(D29="","",IF(ISNUMBER(D29),IF(ABS(D29-'3. Marking'!D29)&lt;='3. Marking'!E29,"Right","Wrong"),"Enter a number"))</f>
        <v/>
      </c>
    </row>
    <row r="30" customFormat="false" ht="15" hidden="false" customHeight="false" outlineLevel="0" collapsed="false">
      <c r="A30" s="5" t="n">
        <v>29</v>
      </c>
      <c r="B30" s="5" t="s">
        <v>15</v>
      </c>
      <c r="C30" s="6" t="s">
        <v>52</v>
      </c>
      <c r="D30" s="7"/>
      <c r="E30" s="5"/>
      <c r="F30" s="5" t="str">
        <f aca="false">IF(D30="","",IF(ISNUMBER(D30),IF(ABS(D30-'3. Marking'!D30)&lt;='3. Marking'!E30,"Right","Wrong"),"Enter a number"))</f>
        <v/>
      </c>
    </row>
    <row r="31" customFormat="false" ht="15" hidden="false" customHeight="false" outlineLevel="0" collapsed="false">
      <c r="A31" s="5" t="n">
        <v>30</v>
      </c>
      <c r="B31" s="5" t="s">
        <v>15</v>
      </c>
      <c r="C31" s="6" t="s">
        <v>53</v>
      </c>
      <c r="D31" s="7"/>
      <c r="E31" s="5"/>
      <c r="F31" s="5" t="str">
        <f aca="false">IF(D31="","",IF(ISNUMBER(D31),IF(ABS(D31-'3. Marking'!D31)&lt;='3. Marking'!E31,"Right","Wrong"),"Enter a number"))</f>
        <v/>
      </c>
    </row>
    <row r="32" customFormat="false" ht="15" hidden="false" customHeight="false" outlineLevel="0" collapsed="false">
      <c r="A32" s="5" t="n">
        <v>31</v>
      </c>
      <c r="B32" s="5" t="s">
        <v>15</v>
      </c>
      <c r="C32" s="6" t="s">
        <v>54</v>
      </c>
      <c r="D32" s="7"/>
      <c r="E32" s="5"/>
      <c r="F32" s="5" t="str">
        <f aca="false">IF(D32="","",IF(ISNUMBER(D32),IF(ABS(D32-'3. Marking'!D32)&lt;='3. Marking'!E32,"Right","Wrong"),"Enter a number"))</f>
        <v/>
      </c>
    </row>
    <row r="33" customFormat="false" ht="15" hidden="false" customHeight="false" outlineLevel="0" collapsed="false">
      <c r="A33" s="5" t="n">
        <v>32</v>
      </c>
      <c r="B33" s="5" t="s">
        <v>15</v>
      </c>
      <c r="C33" s="6" t="s">
        <v>55</v>
      </c>
      <c r="D33" s="7"/>
      <c r="E33" s="5"/>
      <c r="F33" s="5" t="str">
        <f aca="false">IF(D33="","",IF(ISNUMBER(D33),IF(ABS(D33-'3. Marking'!D33)&lt;='3. Marking'!E33,"Right","Wrong"),"Enter a number"))</f>
        <v/>
      </c>
    </row>
    <row r="34" customFormat="false" ht="28.35" hidden="false" customHeight="false" outlineLevel="0" collapsed="false">
      <c r="A34" s="5" t="n">
        <v>33</v>
      </c>
      <c r="B34" s="5" t="s">
        <v>15</v>
      </c>
      <c r="C34" s="6" t="s">
        <v>56</v>
      </c>
      <c r="D34" s="7"/>
      <c r="E34" s="5"/>
      <c r="F34" s="5" t="str">
        <f aca="false">IF(D34="","",IF(UPPER(TRIM(D34))='3. Marking'!D34,"Right","Wrong"))</f>
        <v/>
      </c>
    </row>
    <row r="35" customFormat="false" ht="28.35" hidden="false" customHeight="false" outlineLevel="0" collapsed="false">
      <c r="A35" s="5" t="n">
        <v>34</v>
      </c>
      <c r="B35" s="5" t="s">
        <v>15</v>
      </c>
      <c r="C35" s="6" t="s">
        <v>57</v>
      </c>
      <c r="D35" s="7"/>
      <c r="E35" s="5"/>
      <c r="F35" s="5" t="str">
        <f aca="false">IF(D35="","",IF(ISNUMBER(D35),IF(ABS(D35-'3. Marking'!D35)&lt;='3. Marking'!E35,"Right","Wrong"),"Enter a number"))</f>
        <v/>
      </c>
    </row>
    <row r="36" customFormat="false" ht="28.35" hidden="false" customHeight="false" outlineLevel="0" collapsed="false">
      <c r="A36" s="5" t="n">
        <v>35</v>
      </c>
      <c r="B36" s="5" t="s">
        <v>16</v>
      </c>
      <c r="C36" s="6" t="s">
        <v>58</v>
      </c>
      <c r="D36" s="7"/>
      <c r="E36" s="5"/>
      <c r="F36" s="5" t="str">
        <f aca="false">IF(D36="","",IF(ISNUMBER(D36),IF(ABS(D36-'3. Marking'!D36)&lt;='3. Marking'!E36,"Right","Wrong"),"Enter a number"))</f>
        <v/>
      </c>
    </row>
    <row r="37" customFormat="false" ht="28.35" hidden="false" customHeight="false" outlineLevel="0" collapsed="false">
      <c r="A37" s="5" t="n">
        <v>36</v>
      </c>
      <c r="B37" s="5" t="s">
        <v>16</v>
      </c>
      <c r="C37" s="6" t="s">
        <v>59</v>
      </c>
      <c r="D37" s="7"/>
      <c r="E37" s="5"/>
      <c r="F37" s="5" t="str">
        <f aca="false">IF(D37="","",IF(ISNUMBER(D37),IF(ABS(D37-'3. Marking'!D37)&lt;='3. Marking'!E37,"Right","Wrong"),"Enter a number"))</f>
        <v/>
      </c>
    </row>
    <row r="38" customFormat="false" ht="15" hidden="false" customHeight="false" outlineLevel="0" collapsed="false">
      <c r="A38" s="5" t="n">
        <v>37</v>
      </c>
      <c r="B38" s="5" t="s">
        <v>16</v>
      </c>
      <c r="C38" s="6" t="s">
        <v>60</v>
      </c>
      <c r="D38" s="7"/>
      <c r="E38" s="5"/>
      <c r="F38" s="5" t="str">
        <f aca="false">IF(D38="","",IF(ISNUMBER(D38),IF(ABS(D38-'3. Marking'!D38)&lt;='3. Marking'!E38,"Right","Wrong"),"Enter a number"))</f>
        <v/>
      </c>
    </row>
    <row r="39" customFormat="false" ht="28.35" hidden="false" customHeight="false" outlineLevel="0" collapsed="false">
      <c r="A39" s="5" t="n">
        <v>38</v>
      </c>
      <c r="B39" s="5" t="s">
        <v>16</v>
      </c>
      <c r="C39" s="6" t="s">
        <v>61</v>
      </c>
      <c r="D39" s="7"/>
      <c r="E39" s="5"/>
      <c r="F39" s="5" t="str">
        <f aca="false">IF(D39="","",IF(UPPER(TRIM(D39))='3. Marking'!D39,"Right","Wrong"))</f>
        <v/>
      </c>
    </row>
    <row r="40" customFormat="false" ht="15" hidden="false" customHeight="false" outlineLevel="0" collapsed="false">
      <c r="A40" s="5" t="n">
        <v>39</v>
      </c>
      <c r="B40" s="5" t="s">
        <v>16</v>
      </c>
      <c r="C40" s="6" t="s">
        <v>62</v>
      </c>
      <c r="D40" s="7"/>
      <c r="E40" s="5"/>
      <c r="F40" s="5" t="str">
        <f aca="false">IF(D40="","",IF(ISNUMBER(D40),IF(ABS(D40-'3. Marking'!D40)&lt;='3. Marking'!E40,"Right","Wrong"),"Enter a number"))</f>
        <v/>
      </c>
    </row>
    <row r="41" customFormat="false" ht="28.35" hidden="false" customHeight="false" outlineLevel="0" collapsed="false">
      <c r="A41" s="5" t="n">
        <v>40</v>
      </c>
      <c r="B41" s="5" t="s">
        <v>16</v>
      </c>
      <c r="C41" s="6" t="s">
        <v>63</v>
      </c>
      <c r="D41" s="7"/>
      <c r="E41" s="5"/>
      <c r="F41" s="5" t="str">
        <f aca="false">IF(D41="","",IF(UPPER(TRIM(D41))='3. Marking'!D41,"Right","Wrong"))</f>
        <v/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4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2" min="2" style="0" width="22"/>
    <col collapsed="false" customWidth="true" hidden="false" outlineLevel="0" max="6" min="6" style="0" width="100"/>
  </cols>
  <sheetData>
    <row r="1" customFormat="false" ht="15" hidden="false" customHeight="false" outlineLevel="0" collapsed="false">
      <c r="A1" s="3" t="s">
        <v>20</v>
      </c>
      <c r="B1" s="3" t="s">
        <v>6</v>
      </c>
      <c r="C1" s="3" t="s">
        <v>64</v>
      </c>
      <c r="D1" s="3" t="s">
        <v>65</v>
      </c>
      <c r="E1" s="3" t="s">
        <v>66</v>
      </c>
      <c r="F1" s="3" t="s">
        <v>67</v>
      </c>
    </row>
    <row r="2" customFormat="false" ht="15" hidden="false" customHeight="false" outlineLevel="0" collapsed="false">
      <c r="A2" s="0" t="n">
        <v>1</v>
      </c>
      <c r="B2" s="0" t="s">
        <v>11</v>
      </c>
      <c r="C2" s="0" t="s">
        <v>68</v>
      </c>
      <c r="D2" s="0" t="s">
        <v>69</v>
      </c>
      <c r="F2" s="8" t="s">
        <v>70</v>
      </c>
    </row>
    <row r="3" customFormat="false" ht="15" hidden="false" customHeight="false" outlineLevel="0" collapsed="false">
      <c r="A3" s="0" t="n">
        <v>2</v>
      </c>
      <c r="B3" s="0" t="s">
        <v>11</v>
      </c>
      <c r="C3" s="0" t="s">
        <v>71</v>
      </c>
      <c r="D3" s="0" t="n">
        <v>21740</v>
      </c>
      <c r="E3" s="0" t="n">
        <v>1</v>
      </c>
      <c r="F3" s="8" t="s">
        <v>72</v>
      </c>
    </row>
    <row r="4" customFormat="false" ht="15" hidden="false" customHeight="false" outlineLevel="0" collapsed="false">
      <c r="A4" s="0" t="n">
        <v>3</v>
      </c>
      <c r="B4" s="0" t="s">
        <v>11</v>
      </c>
      <c r="C4" s="0" t="s">
        <v>68</v>
      </c>
      <c r="D4" s="0" t="s">
        <v>73</v>
      </c>
      <c r="F4" s="8" t="s">
        <v>74</v>
      </c>
    </row>
    <row r="5" customFormat="false" ht="15" hidden="false" customHeight="false" outlineLevel="0" collapsed="false">
      <c r="A5" s="0" t="n">
        <v>4</v>
      </c>
      <c r="B5" s="0" t="s">
        <v>11</v>
      </c>
      <c r="C5" s="0" t="s">
        <v>68</v>
      </c>
      <c r="D5" s="0" t="s">
        <v>75</v>
      </c>
      <c r="F5" s="8" t="s">
        <v>76</v>
      </c>
    </row>
    <row r="6" customFormat="false" ht="15" hidden="false" customHeight="false" outlineLevel="0" collapsed="false">
      <c r="A6" s="0" t="n">
        <v>5</v>
      </c>
      <c r="B6" s="0" t="s">
        <v>11</v>
      </c>
      <c r="C6" s="0" t="s">
        <v>68</v>
      </c>
      <c r="D6" s="0" t="s">
        <v>73</v>
      </c>
      <c r="F6" s="8" t="s">
        <v>77</v>
      </c>
    </row>
    <row r="7" customFormat="false" ht="15" hidden="false" customHeight="false" outlineLevel="0" collapsed="false">
      <c r="A7" s="0" t="n">
        <v>6</v>
      </c>
      <c r="B7" s="0" t="s">
        <v>11</v>
      </c>
      <c r="C7" s="0" t="s">
        <v>68</v>
      </c>
      <c r="D7" s="0" t="s">
        <v>78</v>
      </c>
      <c r="F7" s="8" t="s">
        <v>79</v>
      </c>
    </row>
    <row r="8" customFormat="false" ht="15" hidden="false" customHeight="false" outlineLevel="0" collapsed="false">
      <c r="A8" s="0" t="n">
        <v>7</v>
      </c>
      <c r="B8" s="0" t="s">
        <v>12</v>
      </c>
      <c r="C8" s="0" t="s">
        <v>71</v>
      </c>
      <c r="D8" s="0" t="n">
        <v>9171103</v>
      </c>
      <c r="E8" s="0" t="n">
        <v>1</v>
      </c>
      <c r="F8" s="8" t="s">
        <v>80</v>
      </c>
    </row>
    <row r="9" customFormat="false" ht="15" hidden="false" customHeight="false" outlineLevel="0" collapsed="false">
      <c r="A9" s="0" t="n">
        <v>8</v>
      </c>
      <c r="B9" s="0" t="s">
        <v>12</v>
      </c>
      <c r="C9" s="0" t="s">
        <v>71</v>
      </c>
      <c r="D9" s="0" t="n">
        <v>2.5</v>
      </c>
      <c r="E9" s="0" t="n">
        <v>0.05</v>
      </c>
      <c r="F9" s="8" t="s">
        <v>81</v>
      </c>
    </row>
    <row r="10" customFormat="false" ht="15" hidden="false" customHeight="false" outlineLevel="0" collapsed="false">
      <c r="A10" s="0" t="n">
        <v>9</v>
      </c>
      <c r="B10" s="0" t="s">
        <v>12</v>
      </c>
      <c r="C10" s="0" t="s">
        <v>71</v>
      </c>
      <c r="D10" s="0" t="n">
        <v>3150000</v>
      </c>
      <c r="E10" s="0" t="n">
        <v>1</v>
      </c>
      <c r="F10" s="8" t="s">
        <v>82</v>
      </c>
    </row>
    <row r="11" customFormat="false" ht="15" hidden="false" customHeight="false" outlineLevel="0" collapsed="false">
      <c r="A11" s="0" t="n">
        <v>10</v>
      </c>
      <c r="B11" s="0" t="s">
        <v>12</v>
      </c>
      <c r="C11" s="0" t="s">
        <v>71</v>
      </c>
      <c r="D11" s="0" t="n">
        <v>25.98</v>
      </c>
      <c r="E11" s="0" t="n">
        <v>0.005</v>
      </c>
      <c r="F11" s="8" t="s">
        <v>83</v>
      </c>
    </row>
    <row r="12" customFormat="false" ht="15" hidden="false" customHeight="false" outlineLevel="0" collapsed="false">
      <c r="A12" s="0" t="n">
        <v>11</v>
      </c>
      <c r="B12" s="0" t="s">
        <v>12</v>
      </c>
      <c r="C12" s="0" t="s">
        <v>71</v>
      </c>
      <c r="D12" s="0" t="n">
        <v>27.37</v>
      </c>
      <c r="E12" s="0" t="n">
        <v>0.005</v>
      </c>
      <c r="F12" s="8" t="s">
        <v>84</v>
      </c>
    </row>
    <row r="13" customFormat="false" ht="15" hidden="false" customHeight="false" outlineLevel="0" collapsed="false">
      <c r="A13" s="0" t="n">
        <v>12</v>
      </c>
      <c r="B13" s="0" t="s">
        <v>12</v>
      </c>
      <c r="C13" s="0" t="s">
        <v>68</v>
      </c>
      <c r="D13" s="0" t="s">
        <v>78</v>
      </c>
      <c r="F13" s="8" t="s">
        <v>85</v>
      </c>
    </row>
    <row r="14" customFormat="false" ht="15" hidden="false" customHeight="false" outlineLevel="0" collapsed="false">
      <c r="A14" s="0" t="n">
        <v>13</v>
      </c>
      <c r="B14" s="0" t="s">
        <v>12</v>
      </c>
      <c r="C14" s="0" t="s">
        <v>68</v>
      </c>
      <c r="D14" s="0" t="s">
        <v>75</v>
      </c>
      <c r="F14" s="8" t="s">
        <v>86</v>
      </c>
    </row>
    <row r="15" customFormat="false" ht="15" hidden="false" customHeight="false" outlineLevel="0" collapsed="false">
      <c r="A15" s="0" t="n">
        <v>14</v>
      </c>
      <c r="B15" s="0" t="s">
        <v>13</v>
      </c>
      <c r="C15" s="0" t="s">
        <v>71</v>
      </c>
      <c r="D15" s="0" t="n">
        <v>799000</v>
      </c>
      <c r="E15" s="0" t="n">
        <v>1</v>
      </c>
      <c r="F15" s="8" t="s">
        <v>87</v>
      </c>
    </row>
    <row r="16" customFormat="false" ht="15" hidden="false" customHeight="false" outlineLevel="0" collapsed="false">
      <c r="A16" s="0" t="n">
        <v>15</v>
      </c>
      <c r="B16" s="0" t="s">
        <v>13</v>
      </c>
      <c r="C16" s="0" t="s">
        <v>71</v>
      </c>
      <c r="D16" s="0" t="n">
        <v>400000</v>
      </c>
      <c r="E16" s="0" t="n">
        <v>1</v>
      </c>
      <c r="F16" s="8" t="s">
        <v>88</v>
      </c>
    </row>
    <row r="17" customFormat="false" ht="15" hidden="false" customHeight="false" outlineLevel="0" collapsed="false">
      <c r="A17" s="0" t="n">
        <v>16</v>
      </c>
      <c r="B17" s="0" t="s">
        <v>13</v>
      </c>
      <c r="C17" s="0" t="s">
        <v>71</v>
      </c>
      <c r="D17" s="0" t="n">
        <v>503500</v>
      </c>
      <c r="E17" s="0" t="n">
        <v>1</v>
      </c>
      <c r="F17" s="8" t="s">
        <v>89</v>
      </c>
    </row>
    <row r="18" customFormat="false" ht="15" hidden="false" customHeight="false" outlineLevel="0" collapsed="false">
      <c r="A18" s="0" t="n">
        <v>17</v>
      </c>
      <c r="B18" s="0" t="s">
        <v>13</v>
      </c>
      <c r="C18" s="0" t="s">
        <v>71</v>
      </c>
      <c r="D18" s="0" t="n">
        <v>33125</v>
      </c>
      <c r="E18" s="0" t="n">
        <v>1</v>
      </c>
      <c r="F18" s="8" t="s">
        <v>90</v>
      </c>
    </row>
    <row r="19" customFormat="false" ht="15" hidden="false" customHeight="false" outlineLevel="0" collapsed="false">
      <c r="A19" s="0" t="n">
        <v>18</v>
      </c>
      <c r="B19" s="0" t="s">
        <v>13</v>
      </c>
      <c r="C19" s="0" t="s">
        <v>71</v>
      </c>
      <c r="D19" s="0" t="n">
        <v>20875</v>
      </c>
      <c r="E19" s="0" t="n">
        <v>1</v>
      </c>
      <c r="F19" s="8" t="s">
        <v>91</v>
      </c>
    </row>
    <row r="20" customFormat="false" ht="15" hidden="false" customHeight="false" outlineLevel="0" collapsed="false">
      <c r="A20" s="0" t="n">
        <v>19</v>
      </c>
      <c r="B20" s="0" t="s">
        <v>13</v>
      </c>
      <c r="C20" s="0" t="s">
        <v>68</v>
      </c>
      <c r="D20" s="0" t="s">
        <v>73</v>
      </c>
      <c r="F20" s="8" t="s">
        <v>92</v>
      </c>
    </row>
    <row r="21" customFormat="false" ht="15" hidden="false" customHeight="false" outlineLevel="0" collapsed="false">
      <c r="A21" s="0" t="n">
        <v>20</v>
      </c>
      <c r="B21" s="0" t="s">
        <v>13</v>
      </c>
      <c r="C21" s="0" t="s">
        <v>71</v>
      </c>
      <c r="D21" s="0" t="n">
        <v>127500</v>
      </c>
      <c r="E21" s="0" t="n">
        <v>1</v>
      </c>
      <c r="F21" s="8" t="s">
        <v>93</v>
      </c>
    </row>
    <row r="22" customFormat="false" ht="15" hidden="false" customHeight="false" outlineLevel="0" collapsed="false">
      <c r="A22" s="0" t="n">
        <v>21</v>
      </c>
      <c r="B22" s="0" t="s">
        <v>14</v>
      </c>
      <c r="C22" s="0" t="s">
        <v>71</v>
      </c>
      <c r="D22" s="0" t="n">
        <v>55000</v>
      </c>
      <c r="E22" s="0" t="n">
        <v>1</v>
      </c>
      <c r="F22" s="8" t="s">
        <v>94</v>
      </c>
    </row>
    <row r="23" customFormat="false" ht="28.35" hidden="false" customHeight="false" outlineLevel="0" collapsed="false">
      <c r="A23" s="0" t="n">
        <v>22</v>
      </c>
      <c r="B23" s="0" t="s">
        <v>14</v>
      </c>
      <c r="C23" s="0" t="s">
        <v>71</v>
      </c>
      <c r="D23" s="0" t="n">
        <v>230113</v>
      </c>
      <c r="E23" s="0" t="n">
        <v>1</v>
      </c>
      <c r="F23" s="8" t="s">
        <v>95</v>
      </c>
    </row>
    <row r="24" customFormat="false" ht="15" hidden="false" customHeight="false" outlineLevel="0" collapsed="false">
      <c r="A24" s="0" t="n">
        <v>23</v>
      </c>
      <c r="B24" s="0" t="s">
        <v>14</v>
      </c>
      <c r="C24" s="0" t="s">
        <v>71</v>
      </c>
      <c r="D24" s="0" t="n">
        <v>1338351</v>
      </c>
      <c r="E24" s="0" t="n">
        <v>1</v>
      </c>
      <c r="F24" s="8" t="s">
        <v>96</v>
      </c>
    </row>
    <row r="25" customFormat="false" ht="15" hidden="false" customHeight="false" outlineLevel="0" collapsed="false">
      <c r="A25" s="0" t="n">
        <v>24</v>
      </c>
      <c r="B25" s="0" t="s">
        <v>14</v>
      </c>
      <c r="C25" s="0" t="s">
        <v>71</v>
      </c>
      <c r="D25" s="0" t="n">
        <v>376.21</v>
      </c>
      <c r="E25" s="0" t="n">
        <v>0.005</v>
      </c>
      <c r="F25" s="8" t="s">
        <v>97</v>
      </c>
    </row>
    <row r="26" customFormat="false" ht="15" hidden="false" customHeight="false" outlineLevel="0" collapsed="false">
      <c r="A26" s="0" t="n">
        <v>25</v>
      </c>
      <c r="B26" s="0" t="s">
        <v>14</v>
      </c>
      <c r="C26" s="0" t="s">
        <v>71</v>
      </c>
      <c r="D26" s="0" t="n">
        <v>148000</v>
      </c>
      <c r="E26" s="0" t="n">
        <v>1</v>
      </c>
      <c r="F26" s="8" t="s">
        <v>98</v>
      </c>
    </row>
    <row r="27" customFormat="false" ht="15" hidden="false" customHeight="false" outlineLevel="0" collapsed="false">
      <c r="A27" s="0" t="n">
        <v>26</v>
      </c>
      <c r="B27" s="0" t="s">
        <v>14</v>
      </c>
      <c r="C27" s="0" t="s">
        <v>71</v>
      </c>
      <c r="D27" s="0" t="n">
        <v>21.7</v>
      </c>
      <c r="E27" s="0" t="n">
        <v>0.05</v>
      </c>
      <c r="F27" s="8" t="s">
        <v>99</v>
      </c>
    </row>
    <row r="28" customFormat="false" ht="15" hidden="false" customHeight="false" outlineLevel="0" collapsed="false">
      <c r="A28" s="0" t="n">
        <v>27</v>
      </c>
      <c r="B28" s="0" t="s">
        <v>14</v>
      </c>
      <c r="C28" s="0" t="s">
        <v>68</v>
      </c>
      <c r="D28" s="0" t="s">
        <v>78</v>
      </c>
      <c r="F28" s="8" t="s">
        <v>100</v>
      </c>
    </row>
    <row r="29" customFormat="false" ht="15" hidden="false" customHeight="false" outlineLevel="0" collapsed="false">
      <c r="A29" s="0" t="n">
        <v>28</v>
      </c>
      <c r="B29" s="0" t="s">
        <v>15</v>
      </c>
      <c r="C29" s="0" t="s">
        <v>71</v>
      </c>
      <c r="D29" s="0" t="n">
        <v>26.98</v>
      </c>
      <c r="E29" s="0" t="n">
        <v>0.005</v>
      </c>
      <c r="F29" s="8" t="s">
        <v>101</v>
      </c>
    </row>
    <row r="30" customFormat="false" ht="15" hidden="false" customHeight="false" outlineLevel="0" collapsed="false">
      <c r="A30" s="0" t="n">
        <v>29</v>
      </c>
      <c r="B30" s="0" t="s">
        <v>15</v>
      </c>
      <c r="C30" s="0" t="s">
        <v>71</v>
      </c>
      <c r="D30" s="0" t="n">
        <v>2191801</v>
      </c>
      <c r="E30" s="0" t="n">
        <v>1</v>
      </c>
      <c r="F30" s="8" t="s">
        <v>102</v>
      </c>
    </row>
    <row r="31" customFormat="false" ht="15" hidden="false" customHeight="false" outlineLevel="0" collapsed="false">
      <c r="A31" s="0" t="n">
        <v>30</v>
      </c>
      <c r="B31" s="0" t="s">
        <v>15</v>
      </c>
      <c r="C31" s="0" t="s">
        <v>71</v>
      </c>
      <c r="D31" s="0" t="n">
        <v>4.17</v>
      </c>
      <c r="E31" s="0" t="n">
        <v>0.005</v>
      </c>
      <c r="F31" s="8" t="s">
        <v>103</v>
      </c>
    </row>
    <row r="32" customFormat="false" ht="15" hidden="false" customHeight="false" outlineLevel="0" collapsed="false">
      <c r="A32" s="0" t="n">
        <v>31</v>
      </c>
      <c r="B32" s="0" t="s">
        <v>15</v>
      </c>
      <c r="C32" s="0" t="s">
        <v>71</v>
      </c>
      <c r="D32" s="0" t="n">
        <v>186049</v>
      </c>
      <c r="E32" s="0" t="n">
        <v>1</v>
      </c>
      <c r="F32" s="8" t="s">
        <v>104</v>
      </c>
    </row>
    <row r="33" customFormat="false" ht="15" hidden="false" customHeight="false" outlineLevel="0" collapsed="false">
      <c r="A33" s="0" t="n">
        <v>32</v>
      </c>
      <c r="B33" s="0" t="s">
        <v>15</v>
      </c>
      <c r="C33" s="0" t="s">
        <v>71</v>
      </c>
      <c r="D33" s="0" t="n">
        <v>43.7</v>
      </c>
      <c r="E33" s="0" t="n">
        <v>0.05</v>
      </c>
      <c r="F33" s="8" t="s">
        <v>105</v>
      </c>
    </row>
    <row r="34" customFormat="false" ht="15" hidden="false" customHeight="false" outlineLevel="0" collapsed="false">
      <c r="A34" s="0" t="n">
        <v>33</v>
      </c>
      <c r="B34" s="0" t="s">
        <v>15</v>
      </c>
      <c r="C34" s="0" t="s">
        <v>68</v>
      </c>
      <c r="D34" s="0" t="s">
        <v>69</v>
      </c>
      <c r="F34" s="8" t="s">
        <v>106</v>
      </c>
    </row>
    <row r="35" customFormat="false" ht="15" hidden="false" customHeight="false" outlineLevel="0" collapsed="false">
      <c r="A35" s="0" t="n">
        <v>34</v>
      </c>
      <c r="B35" s="0" t="s">
        <v>15</v>
      </c>
      <c r="C35" s="0" t="s">
        <v>71</v>
      </c>
      <c r="D35" s="0" t="n">
        <v>-1102513</v>
      </c>
      <c r="E35" s="0" t="n">
        <v>1</v>
      </c>
      <c r="F35" s="8" t="s">
        <v>107</v>
      </c>
    </row>
    <row r="36" customFormat="false" ht="15" hidden="false" customHeight="false" outlineLevel="0" collapsed="false">
      <c r="A36" s="0" t="n">
        <v>35</v>
      </c>
      <c r="B36" s="0" t="s">
        <v>16</v>
      </c>
      <c r="C36" s="0" t="s">
        <v>71</v>
      </c>
      <c r="D36" s="0" t="n">
        <v>6.7</v>
      </c>
      <c r="E36" s="0" t="n">
        <v>0.05</v>
      </c>
      <c r="F36" s="8" t="s">
        <v>108</v>
      </c>
    </row>
    <row r="37" customFormat="false" ht="15" hidden="false" customHeight="false" outlineLevel="0" collapsed="false">
      <c r="A37" s="0" t="n">
        <v>36</v>
      </c>
      <c r="B37" s="0" t="s">
        <v>16</v>
      </c>
      <c r="C37" s="0" t="s">
        <v>71</v>
      </c>
      <c r="D37" s="0" t="n">
        <v>4.82</v>
      </c>
      <c r="E37" s="0" t="n">
        <v>0.005</v>
      </c>
      <c r="F37" s="8" t="s">
        <v>109</v>
      </c>
    </row>
    <row r="38" customFormat="false" ht="15" hidden="false" customHeight="false" outlineLevel="0" collapsed="false">
      <c r="A38" s="0" t="n">
        <v>37</v>
      </c>
      <c r="B38" s="0" t="s">
        <v>16</v>
      </c>
      <c r="C38" s="0" t="s">
        <v>71</v>
      </c>
      <c r="D38" s="0" t="n">
        <v>0.54</v>
      </c>
      <c r="E38" s="0" t="n">
        <v>0.005</v>
      </c>
      <c r="F38" s="8" t="s">
        <v>110</v>
      </c>
    </row>
    <row r="39" customFormat="false" ht="15" hidden="false" customHeight="false" outlineLevel="0" collapsed="false">
      <c r="A39" s="0" t="n">
        <v>38</v>
      </c>
      <c r="B39" s="0" t="s">
        <v>16</v>
      </c>
      <c r="C39" s="0" t="s">
        <v>68</v>
      </c>
      <c r="D39" s="0" t="s">
        <v>69</v>
      </c>
      <c r="F39" s="8" t="s">
        <v>111</v>
      </c>
    </row>
    <row r="40" customFormat="false" ht="15" hidden="false" customHeight="false" outlineLevel="0" collapsed="false">
      <c r="A40" s="0" t="n">
        <v>39</v>
      </c>
      <c r="B40" s="0" t="s">
        <v>16</v>
      </c>
      <c r="C40" s="0" t="s">
        <v>71</v>
      </c>
      <c r="D40" s="0" t="n">
        <v>3.15</v>
      </c>
      <c r="E40" s="0" t="n">
        <v>0.005</v>
      </c>
      <c r="F40" s="8" t="s">
        <v>112</v>
      </c>
    </row>
    <row r="41" customFormat="false" ht="15" hidden="false" customHeight="false" outlineLevel="0" collapsed="false">
      <c r="A41" s="0" t="n">
        <v>40</v>
      </c>
      <c r="B41" s="0" t="s">
        <v>16</v>
      </c>
      <c r="C41" s="0" t="s">
        <v>68</v>
      </c>
      <c r="D41" s="0" t="s">
        <v>75</v>
      </c>
      <c r="F41" s="8" t="s">
        <v>113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2026-09-23T21:55:52Z</dcterms:created>
  <dc:creator>openpyxl</dc:creator>
  <dc:description/>
  <dc:language>en-US</dc:language>
  <cp:lastModifiedBy/>
  <dcterms:modified xsi:type="dcterms:W3CDTF">2026-09-23T21:55:52Z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