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<sst xmlns="http://schemas.openxmlformats.org/spreadsheetml/2006/main" count="243" uniqueCount="113">
  <si>
    <t xml:space="preserve">Forty questions on The Infrastructure Investment Analyst</t>
  </si>
  <si>
    <t xml:space="preserve">Answer in the yellow column of sheet 1. Numbers as numbers, in the unit the question asks for (a ratio as 1.70, a percentage as 8.9). Multiple-choice as a single letter.</t>
  </si>
  <si>
    <t xml:space="preserve">Column F marks each answer as you type. Sheet 2 counts your errors chapter by chapter: that is your revision list.</t>
  </si>
  <si>
    <t xml:space="preserve">Sheet 3 carries every answer and the reason for it. Nothing is hidden. Read it after you have answered, not before.</t>
  </si>
  <si>
    <t xml:space="preserve">The numeric questions use the book's own assets. The Calder Toll Road figures come from Debt_Sculpting_and_DSCR.xlsx (corrected 22 September 2026); the Calder Water figures from Calder_Water_Valuation.xlsx; two come from the three cases.</t>
  </si>
  <si>
    <t xml:space="preserve">julianrsterling.com/infrastructure</t>
  </si>
  <si>
    <t xml:space="preserve">Chapter</t>
  </si>
  <si>
    <t xml:space="preserve">Questions</t>
  </si>
  <si>
    <t xml:space="preserve">Answered</t>
  </si>
  <si>
    <t xml:space="preserve">Right</t>
  </si>
  <si>
    <t xml:space="preserve">Wrong</t>
  </si>
  <si>
    <t xml:space="preserve">Modelling</t>
  </si>
  <si>
    <t xml:space="preserve">Valuation</t>
  </si>
  <si>
    <t xml:space="preserve">Due diligence</t>
  </si>
  <si>
    <t xml:space="preserve">Structuring and risk</t>
  </si>
  <si>
    <t xml:space="preserve">Monitoring and exit</t>
  </si>
  <si>
    <t xml:space="preserve">Total</t>
  </si>
  <si>
    <t xml:space="preserve">Score</t>
  </si>
  <si>
    <t xml:space="preserve">Revise first</t>
  </si>
  <si>
    <t xml:space="preserve">#</t>
  </si>
  <si>
    <t xml:space="preserve">Question</t>
  </si>
  <si>
    <t xml:space="preserve">Your answer</t>
  </si>
  <si>
    <t xml:space="preserve">Marked</t>
  </si>
  <si>
    <t xml:space="preserve">Calder Toll Road, year 1: traffic 12m vehicles growing 1.1%, toll 0.085 a mile escalating at 2.1% (the inflation index beats the 1.5% floor), 28 miles. Revenue in $m? (two decimals)</t>
  </si>
  <si>
    <t xml:space="preserve">Year 1: operating cost 8.68, routine maintenance 2.55, reserve contribution 1.5. Cash flow available for debt service, in $m? (two decimals)</t>
  </si>
  <si>
    <t xml:space="preserve">At a 1.25 times floor, what is the largest debt service year 1 can carry, in $m? (two decimals)</t>
  </si>
  <si>
    <t xml:space="preserve">The sculpted service escalates at 2.1% a year for eighteen years at a 5.8% cost of debt. Debt raised, in $m? (one decimal)</t>
  </si>
  <si>
    <t xml:space="preserve">Against an enterprise value of 268.6, what leverage does the sculpt produce, in per cent? (one decimal)</t>
  </si>
  <si>
    <t xml:space="preserve">In the companion model, which year of the tenor is the binding year?</t>
  </si>
  <si>
    <t xml:space="preserve">Why does coverage rise above 1.25 after the binding year? A) the lender relaxes the covenant  B) the reserve is released  C) the service escalates at 2.1% while cash flow grows faster  D) the debt is a level annuity</t>
  </si>
  <si>
    <t xml:space="preserve">The reserve holds 6 at acquisition and receives 1.5 a year from year 1. How much does it hold when the year-4 resurfacing falls due, in $m?</t>
  </si>
  <si>
    <t xml:space="preserve">Forty-year concession, fourteen years elapsed, exit after eight. Years of concession left at exit?</t>
  </si>
  <si>
    <t xml:space="preserve">Equity IRR of the Calder deal in the corrected companion model, in per cent? (one decimal)</t>
  </si>
  <si>
    <t xml:space="preserve">Case one: with no reserve at all, the year-4 resurfacing binds. Debt raised, in $m? (one decimal)</t>
  </si>
  <si>
    <t xml:space="preserve">In infrastructure modelling, the debt schedule is: A) a fixed share of enterprise value  B) set by the equity return target  C) an input negotiated first  D) an output derived from the cash flow forecast</t>
  </si>
  <si>
    <t xml:space="preserve">What does forecasting maintenance capex as a flat share of revenue do? A) removes the need for an engineer  B) understates cash flow volatility in replacement years and the reserves lenders require  C) overstates capex  D) nothing material</t>
  </si>
  <si>
    <t xml:space="preserve">A distribution lock-up test: A) accelerates the debt  B) applies only at refinancing  C) stops distributions when coverage falls below a threshold set above the default covenant  D) is the default covenant</t>
  </si>
  <si>
    <t xml:space="preserve">Calder Water: unlevered free cash flow discounted at 7%. Unlevered value? (two decimals)</t>
  </si>
  <si>
    <t xml:space="preserve">Present value of the tax shields at 65% gearing? (two decimals)</t>
  </si>
  <si>
    <t xml:space="preserve">Equity value, by either route? (two decimals)</t>
  </si>
  <si>
    <t xml:space="preserve">Cost of equity in year 1, relevered on net debt, in per cent? (two decimals)</t>
  </si>
  <si>
    <t xml:space="preserve">WACC at the opening structure, in per cent? (two decimals)</t>
  </si>
  <si>
    <t xml:space="preserve">Equity cash flow discounted at WACC: overstatement of equity value, in per cent? (one decimal)</t>
  </si>
  <si>
    <t xml:space="preserve">A constant WACC while the debt amortises: overstatement, in per cent? (one decimal)</t>
  </si>
  <si>
    <t xml:space="preserve">Why do the APV and the equity DCF agree to the last decimal? A) the cost of equity is relevered on net debt: debt less the PV of remaining tax shields  B) the textbook (1-T)D/E formula is used  C) the debt is constant  D) by coincidence</t>
  </si>
  <si>
    <t xml:space="preserve">Retaining eighteen months of cash and releasing it later costs what share of equity value, in per cent? (two decimals)</t>
  </si>
  <si>
    <t xml:space="preserve">Retaining the same cash and spending it costs, in per cent? (two decimals)</t>
  </si>
  <si>
    <t xml:space="preserve">Share of the 8.72% ten-year equity IRR that is running yield, in per cent? (nearest whole number)</t>
  </si>
  <si>
    <t xml:space="preserve">Yield component 6.12%, appreciation component 3.49%, full IRR 8.72%. By how many points does the sum of the components exceed the full IRR? (two decimals)</t>
  </si>
  <si>
    <t xml:space="preserve">Terminal growth from 1% to 2% on a ten-year forecast: change in enterprise value, in per cent? (one decimal)</t>
  </si>
  <si>
    <t xml:space="preserve">A 2% perpetuity instead of the 25-year concession overstates value by, in per cent? (one decimal)</t>
  </si>
  <si>
    <t xml:space="preserve">A handback of 25 a year in the last three years: present value as a share of its 75 nominal, in per cent? (one decimal)</t>
  </si>
  <si>
    <t xml:space="preserve">The chapter says leverage lifts the equity return "up to a point". What sets the point? A) the arithmetic turns down  B) the lender's coverage covenant  C) the tax shield runs out  D) the cost of debt</t>
  </si>
  <si>
    <t xml:space="preserve">Highest gearing, in the companion table, at which minimum coverage stays at or above 1.20, in per cent?</t>
  </si>
  <si>
    <t xml:space="preserve">100bp on the cost of debt moves the ten-year equity IRR by how many points? (two decimals)</t>
  </si>
  <si>
    <t xml:space="preserve">The seller's capex forecast is well below the independent engineer's. What does the chapter recommend? A) take the seller's, it knows the asset  B) ignore it if the gap is under 20%  C) treat it as a red flag and investigate  D) average the two</t>
  </si>
  <si>
    <t xml:space="preserve">Which is described as the most important red flag? A) a late data room  B) a pattern of similar low-confidence caveats across several advisers  C) a high price  D) one adviser's cautious caveat</t>
  </si>
  <si>
    <t xml:space="preserve">Regional airport: the forecast assumed a new low-cost route within eighteen months. What did the team do? A) asked for a downside excluding the route  B) accepted it  C) doubled the growth rate  D) walked away</t>
  </si>
  <si>
    <t xml:space="preserve">Under an availability-payment structure, who bears demand risk? A) the lenders  B) the counterparty, typically a public authority  C) the O&amp;M contractor  D) the operator</t>
  </si>
  <si>
    <t xml:space="preserve">Which is NOT one of the three honest treatments of a risk in the register? A) mitigated  B) priced  C) accepted  D) monitored</t>
  </si>
  <si>
    <t xml:space="preserve">The allocation principle for risk in infrastructure contracts is: A) equally among parties  B) to the party with the most capital  C) to the lenders  D) to the party best able to bear it</t>
  </si>
  <si>
    <t xml:space="preserve">At Northgate Water, what made the covenant amendment cheap? A) three quarters of warning from the covenant model  B) an equity cure  C) a new lender  D) a strong quarter</t>
  </si>
  <si>
    <t xml:space="preserve">Case three: Calder Water sold after ten years at the value of the fifteen years that remain. Implied multiple of next-year EBITDA? (two decimals)</t>
  </si>
  <si>
    <t xml:space="preserve">Type</t>
  </si>
  <si>
    <t xml:space="preserve">Answer</t>
  </si>
  <si>
    <t xml:space="preserve">Tolerance</t>
  </si>
  <si>
    <t xml:space="preserve">Why</t>
  </si>
  <si>
    <t xml:space="preserve">num</t>
  </si>
  <si>
    <t xml:space="preserve">12 x 1.011 = 12.132m vehicles; 0.085 x 1.021 = 0.0868 a mile; x 28 miles = 29.48.</t>
  </si>
  <si>
    <t xml:space="preserve">29.48 - 8.68 - 2.55 - 1.50 = 16.75.</t>
  </si>
  <si>
    <t xml:space="preserve">16.75 / 1.25 = 13.40. The sculpt asks this of every year and keeps the smallest answer.</t>
  </si>
  <si>
    <t xml:space="preserve">Present value of the service stream at 5.8%: 171.3. The debt is an output of the cash flow, not an input.</t>
  </si>
  <si>
    <t xml:space="preserve">171.3 / 268.6 = 63.8%, against the "roughly 65" the chapter states. Leverage is nowhere an input.</t>
  </si>
  <si>
    <t xml:space="preserve">Year 1: cash flow grows faster than the 2.1% service escalation, so the first year is the tightest.</t>
  </si>
  <si>
    <t xml:space="preserve">mcq</t>
  </si>
  <si>
    <t xml:space="preserve">C</t>
  </si>
  <si>
    <t xml:space="preserve">A gently rising service, not a level annuity, is what gives 1.25 in the tightest year and more elsewhere.</t>
  </si>
  <si>
    <t xml:space="preserve">6 + 4 x 1.5 = 12: exactly the engineer's cost, so no resurfacing ever comes out of operating cash.</t>
  </si>
  <si>
    <t xml:space="preserve">40 - 14 - 8 = 18, not 26. The exit value must be computed on the years that remain.</t>
  </si>
  <si>
    <t xml:space="preserve">11.6%: low teens, as the chapter says. The first edition showed 12.2% because it neither paid for the reserve nor charged the resurfacing to cash.</t>
  </si>
  <si>
    <t xml:space="preserve">Year 4 carries 12 of resurfacing out of 20.8 of cash flow; the sculpt sizes every year off it: 85.0 of debt, 31.6% leverage.</t>
  </si>
  <si>
    <t xml:space="preserve">D</t>
  </si>
  <si>
    <t xml:space="preserve">The chapter's key takeaway: cash flow is forecast first, and debt is sculpted to fit it.</t>
  </si>
  <si>
    <t xml:space="preserve">B</t>
  </si>
  <si>
    <t xml:space="preserve">Major components are replaced in lumpy cycles; smoothing them hides the years that set the debt.</t>
  </si>
  <si>
    <t xml:space="preserve">Cash is trapped in the project, even when the shortfall is not severe enough to be a default.</t>
  </si>
  <si>
    <t xml:space="preserve">646.68, the appendix figure.</t>
  </si>
  <si>
    <t xml:space="preserve">45.25. Enterprise value = 646.68 + 45.25 = 691.93.</t>
  </si>
  <si>
    <t xml:space="preserve">691.93 - 449.76 of debt = 242.18 by APV, and 242.18 by the equity DCF.</t>
  </si>
  <si>
    <t xml:space="preserve">9.51%, falling to 8.03% by year 10 and to the 7.00% unlevered rate at expiry.</t>
  </si>
  <si>
    <t xml:space="preserve">35% x 9.51% + 65% x 5.5% x 75% = 6.01%.</t>
  </si>
  <si>
    <t xml:space="preserve">323.23 against 242.18: 33.5% too high. "Double digits" is an understatement.</t>
  </si>
  <si>
    <t xml:space="preserve">263.05 against 242.18. The common error, because it does not look like one.</t>
  </si>
  <si>
    <t xml:space="preserve">A</t>
  </si>
  <si>
    <t xml:space="preserve">The (1-T)D/E version assumes a different tax shield and gives 249.80: a 3.1% gap with no economic meaning.</t>
  </si>
  <si>
    <t xml:space="preserve">240.59 against 242.18: 0.66%. Deferral is nearly free.</t>
  </si>
  <si>
    <t xml:space="preserve">230.26 against 242.18: 5.17%. The chapter's nine per cent measures consumption, not the retention period.</t>
  </si>
  <si>
    <t xml:space="preserve">70%: a core deal earns mostly yield.</t>
  </si>
  <si>
    <t xml:space="preserve">6.12 + 3.49 - 8.72 = 0.89. IRRs are not additive; a decomposition that adds up exactly is wrong.</t>
  </si>
  <si>
    <t xml:space="preserve">847.37 to 949.38: +12.0%.</t>
  </si>
  <si>
    <t xml:space="preserve">949.38 against 646.68: 46.8%, four times the growth-rate effect.</t>
  </si>
  <si>
    <t xml:space="preserve">Discounting absorbs four fifths of it, yet it still costs 6.11% of equity value.</t>
  </si>
  <si>
    <t xml:space="preserve">The IRR rises all the way to 85% gearing. Coverage falls below 1.20 above 60% and below 1.00 at 80%: the point is a covenant.</t>
  </si>
  <si>
    <t xml:space="preserve">60%, delivering an 8.44% equity IRR.</t>
  </si>
  <si>
    <t xml:space="preserve">1.18 points, while enterprise value moves only 0.82%.</t>
  </si>
  <si>
    <t xml:space="preserve">One of the most reliable red flags: investigate, do not split the difference.</t>
  </si>
  <si>
    <t xml:space="preserve">Several advisers doubting one underlying issue is a single, larger signal about the quality of information.</t>
  </si>
  <si>
    <t xml:space="preserve">The valuation without the route changed the price view; the route launched two years late.</t>
  </si>
  <si>
    <t xml:space="preserve">The operator is paid for keeping the asset available to standard, whatever the usage.</t>
  </si>
  <si>
    <t xml:space="preserve">Monitoring is not a treatment. A risk with no treatment is a risk nobody owns.</t>
  </si>
  <si>
    <t xml:space="preserve">The chapter's organising principle for risk allocation.</t>
  </si>
  <si>
    <t xml:space="preserve">Foresight produced a modest reset for a small margin increase, before any breach.</t>
  </si>
  <si>
    <t xml:space="preserve">552.28 / 73.26 = 7.54 times, against 10.43 at entry. The multiple falls because the concession shortens.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</si>
</sst>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row>
    <row r="3" customFormat="false" ht="1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15" hidden="false" customHeight="false" outlineLevel="0" collapsed="false">
      <c r="A6" s="2"/>
    </row>
    <row r="7" customFormat="false" ht="15" hidden="false" customHeight="false" outlineLevel="0" collapsed="false">
      <c r="A7" s="2" t="s">
        <v>4</v>
      </c>
    </row>
    <row r="8" customFormat="false" ht="15" hidden="false" customHeight="false" outlineLevel="0" collapsed="false">
      <c r="A8" s="2"/>
    </row>
    <row r="9" customFormat="false" ht="15" hidden="false" customHeight="false" outlineLevel="0" collapsed="false">
      <c r="A9"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2"/>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14</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18</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3</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3</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2</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4" t="s">
        <v>16</v>
      </c>
      <c r="B7" s="4" t="n">
        <f aca="false">SUM(B2:B6)</f>
        <v>40</v>
      </c>
      <c r="C7" s="4" t="n">
        <f aca="false">SUM(C2:C6)</f>
        <v>0</v>
      </c>
      <c r="D7" s="4" t="n">
        <f aca="false">SUM(D2:D6)</f>
        <v>0</v>
      </c>
      <c r="E7" s="4" t="n">
        <f aca="false">SUM(E2:E6)</f>
        <v>0</v>
      </c>
    </row>
    <row r="9" customFormat="false" ht="15" hidden="false" customHeight="false" outlineLevel="0" collapsed="false">
      <c r="A9" s="0" t="s">
        <v>17</v>
      </c>
      <c r="B9" s="0" t="str">
        <f aca="false">IF(C7=0,"",D7&amp;" / "&amp;C7)</f>
        <v/>
      </c>
    </row>
    <row r="10" customFormat="false" ht="15" hidden="false" customHeight="false" outlineLevel="0" collapsed="false">
      <c r="A10" s="0" t="s">
        <v>18</v>
      </c>
      <c r="B10" s="0" t="str">
        <f aca="false">IF(MAX(E2:E6)=0,"",INDEX(A2:A6,MATCH(MAX(E2:E6),E2:E6,0)))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19</v>
      </c>
      <c r="B1" s="3" t="s">
        <v>6</v>
      </c>
      <c r="C1" s="3" t="s">
        <v>20</v>
      </c>
      <c r="D1" s="3" t="s">
        <v>21</v>
      </c>
      <c r="E1" s="3"/>
      <c r="F1" s="3" t="s">
        <v>22</v>
      </c>
    </row>
    <row r="2" customFormat="false" ht="28.35" hidden="false" customHeight="false" outlineLevel="0" collapsed="false">
      <c r="A2" s="5" t="n">
        <v>1</v>
      </c>
      <c r="B2" s="5" t="s">
        <v>11</v>
      </c>
      <c r="C2" s="6" t="s">
        <v>23</v>
      </c>
      <c r="D2" s="7"/>
      <c r="E2" s="5"/>
      <c r="F2" s="5" t="str">
        <f aca="false">IF(D2="","",IF(ISNUMBER(D2),IF(ABS(D2-'3. Marking'!D2)&lt;='3. Marking'!E2,"Right","Wrong"),"Enter a number"))</f>
        <v/>
      </c>
    </row>
    <row r="3" customFormat="false" ht="28.35" hidden="false" customHeight="false" outlineLevel="0" collapsed="false">
      <c r="A3" s="5" t="n">
        <v>2</v>
      </c>
      <c r="B3" s="5" t="s">
        <v>11</v>
      </c>
      <c r="C3" s="6" t="s">
        <v>24</v>
      </c>
      <c r="D3" s="7"/>
      <c r="E3" s="5"/>
      <c r="F3" s="5" t="str">
        <f aca="false">IF(D3="","",IF(ISNUMBER(D3),IF(ABS(D3-'3. Marking'!D3)&lt;='3. Marking'!E3,"Right","Wrong"),"Enter a number"))</f>
        <v/>
      </c>
    </row>
    <row r="4" customFormat="false" ht="15" hidden="false" customHeight="false" outlineLevel="0" collapsed="false">
      <c r="A4" s="5" t="n">
        <v>3</v>
      </c>
      <c r="B4" s="5" t="s">
        <v>11</v>
      </c>
      <c r="C4" s="6" t="s">
        <v>25</v>
      </c>
      <c r="D4" s="7"/>
      <c r="E4" s="5"/>
      <c r="F4" s="5" t="str">
        <f aca="false">IF(D4="","",IF(ISNUMBER(D4),IF(ABS(D4-'3. Marking'!D4)&lt;='3. Marking'!E4,"Right","Wrong"),"Enter a number"))</f>
        <v/>
      </c>
    </row>
    <row r="5" customFormat="false" ht="28.35" hidden="false" customHeight="false" outlineLevel="0" collapsed="false">
      <c r="A5" s="5" t="n">
        <v>4</v>
      </c>
      <c r="B5" s="5" t="s">
        <v>11</v>
      </c>
      <c r="C5" s="6" t="s">
        <v>26</v>
      </c>
      <c r="D5" s="7"/>
      <c r="E5" s="5"/>
      <c r="F5" s="5" t="str">
        <f aca="false">IF(D5="","",IF(ISNUMBER(D5),IF(ABS(D5-'3. Marking'!D5)&lt;='3. Marking'!E5,"Right","Wrong"),"Enter a number"))</f>
        <v/>
      </c>
    </row>
    <row r="6" customFormat="false" ht="15" hidden="false" customHeight="false" outlineLevel="0" collapsed="false">
      <c r="A6" s="5" t="n">
        <v>5</v>
      </c>
      <c r="B6" s="5" t="s">
        <v>11</v>
      </c>
      <c r="C6" s="6" t="s">
        <v>27</v>
      </c>
      <c r="D6" s="7"/>
      <c r="E6" s="5"/>
      <c r="F6" s="5" t="str">
        <f aca="false">IF(D6="","",IF(ISNUMBER(D6),IF(ABS(D6-'3. Marking'!D6)&lt;='3. Marking'!E6,"Right","Wrong"),"Enter a number"))</f>
        <v/>
      </c>
    </row>
    <row r="7" customFormat="false" ht="15" hidden="false" customHeight="false" outlineLevel="0" collapsed="false">
      <c r="A7" s="5" t="n">
        <v>6</v>
      </c>
      <c r="B7" s="5" t="s">
        <v>11</v>
      </c>
      <c r="C7" s="6" t="s">
        <v>28</v>
      </c>
      <c r="D7" s="7"/>
      <c r="E7" s="5"/>
      <c r="F7" s="5" t="str">
        <f aca="false">IF(D7="","",IF(ISNUMBER(D7),IF(ABS(D7-'3. Marking'!D7)&lt;='3. Marking'!E7,"Right","Wrong"),"Enter a number"))</f>
        <v/>
      </c>
    </row>
    <row r="8" customFormat="false" ht="28.35" hidden="false" customHeight="false" outlineLevel="0" collapsed="false">
      <c r="A8" s="5" t="n">
        <v>7</v>
      </c>
      <c r="B8" s="5" t="s">
        <v>11</v>
      </c>
      <c r="C8" s="6" t="s">
        <v>29</v>
      </c>
      <c r="D8" s="7"/>
      <c r="E8" s="5"/>
      <c r="F8" s="5" t="str">
        <f aca="false">IF(D8="","",IF(UPPER(TRIM(D8))='3. Marking'!D8,"Right","Wrong"))</f>
        <v/>
      </c>
    </row>
    <row r="9" customFormat="false" ht="28.35" hidden="false" customHeight="false" outlineLevel="0" collapsed="false">
      <c r="A9" s="5" t="n">
        <v>8</v>
      </c>
      <c r="B9" s="5" t="s">
        <v>11</v>
      </c>
      <c r="C9" s="6" t="s">
        <v>30</v>
      </c>
      <c r="D9" s="7"/>
      <c r="E9" s="5"/>
      <c r="F9" s="5" t="str">
        <f aca="false">IF(D9="","",IF(ISNUMBER(D9),IF(ABS(D9-'3. Marking'!D9)&lt;='3. Marking'!E9,"Right","Wrong"),"Enter a number"))</f>
        <v/>
      </c>
    </row>
    <row r="10" customFormat="false" ht="15" hidden="false" customHeight="false" outlineLevel="0" collapsed="false">
      <c r="A10" s="5" t="n">
        <v>9</v>
      </c>
      <c r="B10" s="5" t="s">
        <v>11</v>
      </c>
      <c r="C10" s="6" t="s">
        <v>31</v>
      </c>
      <c r="D10" s="7"/>
      <c r="E10" s="5"/>
      <c r="F10" s="5" t="str">
        <f aca="false">IF(D10="","",IF(ISNUMBER(D10),IF(ABS(D10-'3. Marking'!D10)&lt;='3. Marking'!E10,"Right","Wrong"),"Enter a number"))</f>
        <v/>
      </c>
    </row>
    <row r="11" customFormat="false" ht="15" hidden="false" customHeight="false" outlineLevel="0" collapsed="false">
      <c r="A11" s="5" t="n">
        <v>10</v>
      </c>
      <c r="B11" s="5" t="s">
        <v>11</v>
      </c>
      <c r="C11" s="6" t="s">
        <v>32</v>
      </c>
      <c r="D11" s="7"/>
      <c r="E11" s="5"/>
      <c r="F11" s="5" t="str">
        <f aca="false">IF(D11="","",IF(ISNUMBER(D11),IF(ABS(D11-'3. Marking'!D11)&lt;='3. Marking'!E11,"Right","Wrong"),"Enter a number"))</f>
        <v/>
      </c>
    </row>
    <row r="12" customFormat="false" ht="15" hidden="false" customHeight="false" outlineLevel="0" collapsed="false">
      <c r="A12" s="5" t="n">
        <v>11</v>
      </c>
      <c r="B12" s="5" t="s">
        <v>11</v>
      </c>
      <c r="C12" s="6" t="s">
        <v>33</v>
      </c>
      <c r="D12" s="7"/>
      <c r="E12" s="5"/>
      <c r="F12" s="5" t="str">
        <f aca="false">IF(D12="","",IF(ISNUMBER(D12),IF(ABS(D12-'3. Marking'!D12)&lt;='3. Marking'!E12,"Right","Wrong"),"Enter a number"))</f>
        <v/>
      </c>
    </row>
    <row r="13" customFormat="false" ht="28.35" hidden="false" customHeight="false" outlineLevel="0" collapsed="false">
      <c r="A13" s="5" t="n">
        <v>12</v>
      </c>
      <c r="B13" s="5" t="s">
        <v>11</v>
      </c>
      <c r="C13" s="6" t="s">
        <v>34</v>
      </c>
      <c r="D13" s="7"/>
      <c r="E13" s="5"/>
      <c r="F13" s="5" t="str">
        <f aca="false">IF(D13="","",IF(UPPER(TRIM(D13))='3. Marking'!D13,"Right","Wrong"))</f>
        <v/>
      </c>
    </row>
    <row r="14" customFormat="false" ht="41.75" hidden="false" customHeight="false" outlineLevel="0" collapsed="false">
      <c r="A14" s="5" t="n">
        <v>13</v>
      </c>
      <c r="B14" s="5" t="s">
        <v>11</v>
      </c>
      <c r="C14" s="6" t="s">
        <v>35</v>
      </c>
      <c r="D14" s="7"/>
      <c r="E14" s="5"/>
      <c r="F14" s="5" t="str">
        <f aca="false">IF(D14="","",IF(UPPER(TRIM(D14))='3. Marking'!D14,"Right","Wrong"))</f>
        <v/>
      </c>
    </row>
    <row r="15" customFormat="false" ht="28.35" hidden="false" customHeight="false" outlineLevel="0" collapsed="false">
      <c r="A15" s="5" t="n">
        <v>14</v>
      </c>
      <c r="B15" s="5" t="s">
        <v>11</v>
      </c>
      <c r="C15" s="6" t="s">
        <v>36</v>
      </c>
      <c r="D15" s="7"/>
      <c r="E15" s="5"/>
      <c r="F15" s="5" t="str">
        <f aca="false">IF(D15="","",IF(UPPER(TRIM(D15))='3. Marking'!D15,"Right","Wrong"))</f>
        <v/>
      </c>
    </row>
    <row r="16" customFormat="false" ht="15" hidden="false" customHeight="false" outlineLevel="0" collapsed="false">
      <c r="A16" s="5" t="n">
        <v>15</v>
      </c>
      <c r="B16" s="5" t="s">
        <v>12</v>
      </c>
      <c r="C16" s="6" t="s">
        <v>37</v>
      </c>
      <c r="D16" s="7"/>
      <c r="E16" s="5"/>
      <c r="F16" s="5" t="str">
        <f aca="false">IF(D16="","",IF(ISNUMBER(D16),IF(ABS(D16-'3. Marking'!D16)&lt;='3. Marking'!E16,"Right","Wrong"),"Enter a number"))</f>
        <v/>
      </c>
    </row>
    <row r="17" customFormat="false" ht="15" hidden="false" customHeight="false" outlineLevel="0" collapsed="false">
      <c r="A17" s="5" t="n">
        <v>16</v>
      </c>
      <c r="B17" s="5" t="s">
        <v>12</v>
      </c>
      <c r="C17" s="6" t="s">
        <v>38</v>
      </c>
      <c r="D17" s="7"/>
      <c r="E17" s="5"/>
      <c r="F17" s="5" t="str">
        <f aca="false">IF(D17="","",IF(ISNUMBER(D17),IF(ABS(D17-'3. Marking'!D17)&lt;='3. Marking'!E17,"Right","Wrong"),"Enter a number"))</f>
        <v/>
      </c>
    </row>
    <row r="18" customFormat="false" ht="15" hidden="false" customHeight="false" outlineLevel="0" collapsed="false">
      <c r="A18" s="5" t="n">
        <v>17</v>
      </c>
      <c r="B18" s="5" t="s">
        <v>12</v>
      </c>
      <c r="C18" s="6" t="s">
        <v>39</v>
      </c>
      <c r="D18" s="7"/>
      <c r="E18" s="5"/>
      <c r="F18" s="5" t="str">
        <f aca="false">IF(D18="","",IF(ISNUMBER(D18),IF(ABS(D18-'3. Marking'!D18)&lt;='3. Marking'!E18,"Right","Wrong"),"Enter a number"))</f>
        <v/>
      </c>
    </row>
    <row r="19" customFormat="false" ht="15" hidden="false" customHeight="false" outlineLevel="0" collapsed="false">
      <c r="A19" s="5" t="n">
        <v>18</v>
      </c>
      <c r="B19" s="5" t="s">
        <v>12</v>
      </c>
      <c r="C19" s="6" t="s">
        <v>40</v>
      </c>
      <c r="D19" s="7"/>
      <c r="E19" s="5"/>
      <c r="F19" s="5" t="str">
        <f aca="false">IF(D19="","",IF(ISNUMBER(D19),IF(ABS(D19-'3. Marking'!D19)&lt;='3. Marking'!E19,"Right","Wrong"),"Enter a number"))</f>
        <v/>
      </c>
    </row>
    <row r="20" customFormat="false" ht="15" hidden="false" customHeight="false" outlineLevel="0" collapsed="false">
      <c r="A20" s="5" t="n">
        <v>19</v>
      </c>
      <c r="B20" s="5" t="s">
        <v>12</v>
      </c>
      <c r="C20" s="6" t="s">
        <v>41</v>
      </c>
      <c r="D20" s="7"/>
      <c r="E20" s="5"/>
      <c r="F20" s="5" t="str">
        <f aca="false">IF(D20="","",IF(ISNUMBER(D20),IF(ABS(D20-'3. Marking'!D20)&lt;='3. Marking'!E20,"Right","Wrong"),"Enter a number"))</f>
        <v/>
      </c>
    </row>
    <row r="21" customFormat="false" ht="15" hidden="false" customHeight="false" outlineLevel="0" collapsed="false">
      <c r="A21" s="5" t="n">
        <v>20</v>
      </c>
      <c r="B21" s="5" t="s">
        <v>12</v>
      </c>
      <c r="C21" s="6" t="s">
        <v>42</v>
      </c>
      <c r="D21" s="7"/>
      <c r="E21" s="5"/>
      <c r="F21" s="5" t="str">
        <f aca="false">IF(D21="","",IF(ISNUMBER(D21),IF(ABS(D21-'3. Marking'!D21)&lt;='3. Marking'!E21,"Right","Wrong"),"Enter a number"))</f>
        <v/>
      </c>
    </row>
    <row r="22" customFormat="false" ht="15" hidden="false" customHeight="false" outlineLevel="0" collapsed="false">
      <c r="A22" s="5" t="n">
        <v>21</v>
      </c>
      <c r="B22" s="5" t="s">
        <v>12</v>
      </c>
      <c r="C22" s="6" t="s">
        <v>43</v>
      </c>
      <c r="D22" s="7"/>
      <c r="E22" s="5"/>
      <c r="F22" s="5" t="str">
        <f aca="false">IF(D22="","",IF(ISNUMBER(D22),IF(ABS(D22-'3. Marking'!D22)&lt;='3. Marking'!E22,"Right","Wrong"),"Enter a number"))</f>
        <v/>
      </c>
    </row>
    <row r="23" customFormat="false" ht="41.75" hidden="false" customHeight="false" outlineLevel="0" collapsed="false">
      <c r="A23" s="5" t="n">
        <v>22</v>
      </c>
      <c r="B23" s="5" t="s">
        <v>12</v>
      </c>
      <c r="C23" s="6" t="s">
        <v>44</v>
      </c>
      <c r="D23" s="7"/>
      <c r="E23" s="5"/>
      <c r="F23" s="5" t="str">
        <f aca="false">IF(D23="","",IF(UPPER(TRIM(D23))='3. Marking'!D23,"Right","Wrong"))</f>
        <v/>
      </c>
    </row>
    <row r="24" customFormat="false" ht="28.35" hidden="false" customHeight="false" outlineLevel="0" collapsed="false">
      <c r="A24" s="5" t="n">
        <v>23</v>
      </c>
      <c r="B24" s="5" t="s">
        <v>12</v>
      </c>
      <c r="C24" s="6" t="s">
        <v>45</v>
      </c>
      <c r="D24" s="7"/>
      <c r="E24" s="5"/>
      <c r="F24" s="5" t="str">
        <f aca="false">IF(D24="","",IF(ISNUMBER(D24),IF(ABS(D24-'3. Marking'!D24)&lt;='3. Marking'!E24,"Right","Wrong"),"Enter a number"))</f>
        <v/>
      </c>
    </row>
    <row r="25" customFormat="false" ht="15" hidden="false" customHeight="false" outlineLevel="0" collapsed="false">
      <c r="A25" s="5" t="n">
        <v>24</v>
      </c>
      <c r="B25" s="5" t="s">
        <v>12</v>
      </c>
      <c r="C25" s="6" t="s">
        <v>46</v>
      </c>
      <c r="D25" s="7"/>
      <c r="E25" s="5"/>
      <c r="F25" s="5" t="str">
        <f aca="false">IF(D25="","",IF(ISNUMBER(D25),IF(ABS(D25-'3. Marking'!D25)&lt;='3. Marking'!E25,"Right","Wrong"),"Enter a number"))</f>
        <v/>
      </c>
    </row>
    <row r="26" customFormat="false" ht="15" hidden="false" customHeight="false" outlineLevel="0" collapsed="false">
      <c r="A26" s="5" t="n">
        <v>25</v>
      </c>
      <c r="B26" s="5" t="s">
        <v>12</v>
      </c>
      <c r="C26" s="6" t="s">
        <v>47</v>
      </c>
      <c r="D26" s="7"/>
      <c r="E26" s="5"/>
      <c r="F26" s="5" t="str">
        <f aca="false">IF(D26="","",IF(ISNUMBER(D26),IF(ABS(D26-'3. Marking'!D26)&lt;='3. Marking'!E26,"Right","Wrong"),"Enter a number"))</f>
        <v/>
      </c>
    </row>
    <row r="27" customFormat="false" ht="28.35" hidden="false" customHeight="false" outlineLevel="0" collapsed="false">
      <c r="A27" s="5" t="n">
        <v>26</v>
      </c>
      <c r="B27" s="5" t="s">
        <v>12</v>
      </c>
      <c r="C27" s="6" t="s">
        <v>48</v>
      </c>
      <c r="D27" s="7"/>
      <c r="E27" s="5"/>
      <c r="F27" s="5" t="str">
        <f aca="false">IF(D27="","",IF(ISNUMBER(D27),IF(ABS(D27-'3. Marking'!D27)&lt;='3. Marking'!E27,"Right","Wrong"),"Enter a number"))</f>
        <v/>
      </c>
    </row>
    <row r="28" customFormat="false" ht="15" hidden="false" customHeight="false" outlineLevel="0" collapsed="false">
      <c r="A28" s="5" t="n">
        <v>27</v>
      </c>
      <c r="B28" s="5" t="s">
        <v>12</v>
      </c>
      <c r="C28" s="6" t="s">
        <v>49</v>
      </c>
      <c r="D28" s="7"/>
      <c r="E28" s="5"/>
      <c r="F28" s="5" t="str">
        <f aca="false">IF(D28="","",IF(ISNUMBER(D28),IF(ABS(D28-'3. Marking'!D28)&lt;='3. Marking'!E28,"Right","Wrong"),"Enter a number"))</f>
        <v/>
      </c>
    </row>
    <row r="29" customFormat="false" ht="15" hidden="false" customHeight="false" outlineLevel="0" collapsed="false">
      <c r="A29" s="5" t="n">
        <v>28</v>
      </c>
      <c r="B29" s="5" t="s">
        <v>12</v>
      </c>
      <c r="C29" s="6" t="s">
        <v>50</v>
      </c>
      <c r="D29" s="7"/>
      <c r="E29" s="5"/>
      <c r="F29" s="5" t="str">
        <f aca="false">IF(D29="","",IF(ISNUMBER(D29),IF(ABS(D29-'3. Marking'!D29)&lt;='3. Marking'!E29,"Right","Wrong"),"Enter a number"))</f>
        <v/>
      </c>
    </row>
    <row r="30" customFormat="false" ht="28.35" hidden="false" customHeight="false" outlineLevel="0" collapsed="false">
      <c r="A30" s="5" t="n">
        <v>29</v>
      </c>
      <c r="B30" s="5" t="s">
        <v>12</v>
      </c>
      <c r="C30" s="6" t="s">
        <v>51</v>
      </c>
      <c r="D30" s="7"/>
      <c r="E30" s="5"/>
      <c r="F30" s="5" t="str">
        <f aca="false">IF(D30="","",IF(ISNUMBER(D30),IF(ABS(D30-'3. Marking'!D30)&lt;='3. Marking'!E30,"Right","Wrong"),"Enter a number"))</f>
        <v/>
      </c>
    </row>
    <row r="31" customFormat="false" ht="28.35" hidden="false" customHeight="false" outlineLevel="0" collapsed="false">
      <c r="A31" s="5" t="n">
        <v>30</v>
      </c>
      <c r="B31" s="5" t="s">
        <v>12</v>
      </c>
      <c r="C31" s="6" t="s">
        <v>52</v>
      </c>
      <c r="D31" s="7"/>
      <c r="E31" s="5"/>
      <c r="F31" s="5" t="str">
        <f aca="false">IF(D31="","",IF(UPPER(TRIM(D31))='3. Marking'!D31,"Right","Wrong"))</f>
        <v/>
      </c>
    </row>
    <row r="32" customFormat="false" ht="15" hidden="false" customHeight="false" outlineLevel="0" collapsed="false">
      <c r="A32" s="5" t="n">
        <v>31</v>
      </c>
      <c r="B32" s="5" t="s">
        <v>12</v>
      </c>
      <c r="C32" s="6" t="s">
        <v>53</v>
      </c>
      <c r="D32" s="7"/>
      <c r="E32" s="5"/>
      <c r="F32" s="5" t="str">
        <f aca="false">IF(D32="","",IF(ISNUMBER(D32),IF(ABS(D32-'3. Marking'!D32)&lt;='3. Marking'!E32,"Right","Wrong"),"Enter a number"))</f>
        <v/>
      </c>
    </row>
    <row r="33" customFormat="false" ht="15" hidden="false" customHeight="false" outlineLevel="0" collapsed="false">
      <c r="A33" s="5" t="n">
        <v>32</v>
      </c>
      <c r="B33" s="5" t="s">
        <v>12</v>
      </c>
      <c r="C33" s="6" t="s">
        <v>54</v>
      </c>
      <c r="D33" s="7"/>
      <c r="E33" s="5"/>
      <c r="F33" s="5" t="str">
        <f aca="false">IF(D33="","",IF(ISNUMBER(D33),IF(ABS(D33-'3. Marking'!D33)&lt;='3. Marking'!E33,"Right","Wrong"),"Enter a number"))</f>
        <v/>
      </c>
    </row>
    <row r="34" customFormat="false" ht="41.75" hidden="false" customHeight="false" outlineLevel="0" collapsed="false">
      <c r="A34" s="5" t="n">
        <v>33</v>
      </c>
      <c r="B34" s="5" t="s">
        <v>13</v>
      </c>
      <c r="C34" s="6" t="s">
        <v>55</v>
      </c>
      <c r="D34" s="7"/>
      <c r="E34" s="5"/>
      <c r="F34" s="5" t="str">
        <f aca="false">IF(D34="","",IF(UPPER(TRIM(D34))='3. Marking'!D34,"Right","Wrong"))</f>
        <v/>
      </c>
    </row>
    <row r="35" customFormat="false" ht="28.35" hidden="false" customHeight="false" outlineLevel="0" collapsed="false">
      <c r="A35" s="5" t="n">
        <v>34</v>
      </c>
      <c r="B35" s="5" t="s">
        <v>13</v>
      </c>
      <c r="C35" s="6" t="s">
        <v>56</v>
      </c>
      <c r="D35" s="7"/>
      <c r="E35" s="5"/>
      <c r="F35" s="5" t="str">
        <f aca="false">IF(D35="","",IF(UPPER(TRIM(D35))='3. Marking'!D35,"Right","Wrong"))</f>
        <v/>
      </c>
    </row>
    <row r="36" customFormat="false" ht="28.35" hidden="false" customHeight="false" outlineLevel="0" collapsed="false">
      <c r="A36" s="5" t="n">
        <v>35</v>
      </c>
      <c r="B36" s="5" t="s">
        <v>13</v>
      </c>
      <c r="C36" s="6" t="s">
        <v>57</v>
      </c>
      <c r="D36" s="7"/>
      <c r="E36" s="5"/>
      <c r="F36" s="5" t="str">
        <f aca="false">IF(D36="","",IF(UPPER(TRIM(D36))='3. Marking'!D36,"Right","Wrong"))</f>
        <v/>
      </c>
    </row>
    <row r="37" customFormat="false" ht="28.35" hidden="false" customHeight="false" outlineLevel="0" collapsed="false">
      <c r="A37" s="5" t="n">
        <v>36</v>
      </c>
      <c r="B37" s="5" t="s">
        <v>14</v>
      </c>
      <c r="C37" s="6" t="s">
        <v>58</v>
      </c>
      <c r="D37" s="7"/>
      <c r="E37" s="5"/>
      <c r="F37" s="5" t="str">
        <f aca="false">IF(D37="","",IF(UPPER(TRIM(D37))='3. Marking'!D37,"Right","Wrong"))</f>
        <v/>
      </c>
    </row>
    <row r="38" customFormat="false" ht="28.35" hidden="false" customHeight="false" outlineLevel="0" collapsed="false">
      <c r="A38" s="5" t="n">
        <v>37</v>
      </c>
      <c r="B38" s="5" t="s">
        <v>14</v>
      </c>
      <c r="C38" s="6" t="s">
        <v>59</v>
      </c>
      <c r="D38" s="7"/>
      <c r="E38" s="5"/>
      <c r="F38" s="5" t="str">
        <f aca="false">IF(D38="","",IF(UPPER(TRIM(D38))='3. Marking'!D38,"Right","Wrong"))</f>
        <v/>
      </c>
    </row>
    <row r="39" customFormat="false" ht="28.35" hidden="false" customHeight="false" outlineLevel="0" collapsed="false">
      <c r="A39" s="5" t="n">
        <v>38</v>
      </c>
      <c r="B39" s="5" t="s">
        <v>14</v>
      </c>
      <c r="C39" s="6" t="s">
        <v>60</v>
      </c>
      <c r="D39" s="7"/>
      <c r="E39" s="5"/>
      <c r="F39" s="5" t="str">
        <f aca="false">IF(D39="","",IF(UPPER(TRIM(D39))='3. Marking'!D39,"Right","Wrong"))</f>
        <v/>
      </c>
    </row>
    <row r="40" customFormat="false" ht="28.35" hidden="false" customHeight="false" outlineLevel="0" collapsed="false">
      <c r="A40" s="5" t="n">
        <v>39</v>
      </c>
      <c r="B40" s="5" t="s">
        <v>15</v>
      </c>
      <c r="C40" s="6" t="s">
        <v>61</v>
      </c>
      <c r="D40" s="7"/>
      <c r="E40" s="5"/>
      <c r="F40" s="5" t="str">
        <f aca="false">IF(D40="","",IF(UPPER(TRIM(D40))='3. Marking'!D40,"Right","Wrong"))</f>
        <v/>
      </c>
    </row>
    <row r="41" customFormat="false" ht="28.35" hidden="false" customHeight="false" outlineLevel="0" collapsed="false">
      <c r="A41" s="5" t="n">
        <v>40</v>
      </c>
      <c r="B41" s="5" t="s">
        <v>15</v>
      </c>
      <c r="C41" s="6" t="s">
        <v>62</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16"/>
    <col collapsed="false" customWidth="true" hidden="false" outlineLevel="0" max="6" min="6" style="0" width="100"/>
  </cols>
  <sheetData>
    <row r="1" customFormat="false" ht="15" hidden="false" customHeight="false" outlineLevel="0" collapsed="false">
      <c r="A1" s="3" t="s">
        <v>19</v>
      </c>
      <c r="B1" s="3" t="s">
        <v>6</v>
      </c>
      <c r="C1" s="3" t="s">
        <v>63</v>
      </c>
      <c r="D1" s="3" t="s">
        <v>64</v>
      </c>
      <c r="E1" s="3" t="s">
        <v>65</v>
      </c>
      <c r="F1" s="3" t="s">
        <v>66</v>
      </c>
    </row>
    <row r="2" customFormat="false" ht="15" hidden="false" customHeight="false" outlineLevel="0" collapsed="false">
      <c r="A2" s="0" t="n">
        <v>1</v>
      </c>
      <c r="B2" s="0" t="s">
        <v>11</v>
      </c>
      <c r="C2" s="0" t="s">
        <v>67</v>
      </c>
      <c r="D2" s="0" t="n">
        <v>29.48</v>
      </c>
      <c r="E2" s="0" t="n">
        <v>0.01</v>
      </c>
      <c r="F2" s="8" t="s">
        <v>68</v>
      </c>
    </row>
    <row r="3" customFormat="false" ht="15" hidden="false" customHeight="false" outlineLevel="0" collapsed="false">
      <c r="A3" s="0" t="n">
        <v>2</v>
      </c>
      <c r="B3" s="0" t="s">
        <v>11</v>
      </c>
      <c r="C3" s="0" t="s">
        <v>67</v>
      </c>
      <c r="D3" s="0" t="n">
        <v>16.75</v>
      </c>
      <c r="E3" s="0" t="n">
        <v>0.01</v>
      </c>
      <c r="F3" s="8" t="s">
        <v>69</v>
      </c>
    </row>
    <row r="4" customFormat="false" ht="15" hidden="false" customHeight="false" outlineLevel="0" collapsed="false">
      <c r="A4" s="0" t="n">
        <v>3</v>
      </c>
      <c r="B4" s="0" t="s">
        <v>11</v>
      </c>
      <c r="C4" s="0" t="s">
        <v>67</v>
      </c>
      <c r="D4" s="0" t="n">
        <v>13.4</v>
      </c>
      <c r="E4" s="0" t="n">
        <v>0.01</v>
      </c>
      <c r="F4" s="8" t="s">
        <v>70</v>
      </c>
    </row>
    <row r="5" customFormat="false" ht="15" hidden="false" customHeight="false" outlineLevel="0" collapsed="false">
      <c r="A5" s="0" t="n">
        <v>4</v>
      </c>
      <c r="B5" s="0" t="s">
        <v>11</v>
      </c>
      <c r="C5" s="0" t="s">
        <v>67</v>
      </c>
      <c r="D5" s="0" t="n">
        <v>171.3</v>
      </c>
      <c r="E5" s="0" t="n">
        <v>0.1</v>
      </c>
      <c r="F5" s="8" t="s">
        <v>71</v>
      </c>
    </row>
    <row r="6" customFormat="false" ht="15" hidden="false" customHeight="false" outlineLevel="0" collapsed="false">
      <c r="A6" s="0" t="n">
        <v>5</v>
      </c>
      <c r="B6" s="0" t="s">
        <v>11</v>
      </c>
      <c r="C6" s="0" t="s">
        <v>67</v>
      </c>
      <c r="D6" s="0" t="n">
        <v>63.8</v>
      </c>
      <c r="E6" s="0" t="n">
        <v>0.1</v>
      </c>
      <c r="F6" s="8" t="s">
        <v>72</v>
      </c>
    </row>
    <row r="7" customFormat="false" ht="15" hidden="false" customHeight="false" outlineLevel="0" collapsed="false">
      <c r="A7" s="0" t="n">
        <v>6</v>
      </c>
      <c r="B7" s="0" t="s">
        <v>11</v>
      </c>
      <c r="C7" s="0" t="s">
        <v>67</v>
      </c>
      <c r="D7" s="0" t="n">
        <v>1</v>
      </c>
      <c r="E7" s="0" t="n">
        <v>0</v>
      </c>
      <c r="F7" s="8" t="s">
        <v>73</v>
      </c>
    </row>
    <row r="8" customFormat="false" ht="15" hidden="false" customHeight="false" outlineLevel="0" collapsed="false">
      <c r="A8" s="0" t="n">
        <v>7</v>
      </c>
      <c r="B8" s="0" t="s">
        <v>11</v>
      </c>
      <c r="C8" s="0" t="s">
        <v>74</v>
      </c>
      <c r="D8" s="0" t="s">
        <v>75</v>
      </c>
      <c r="F8" s="8" t="s">
        <v>76</v>
      </c>
    </row>
    <row r="9" customFormat="false" ht="15" hidden="false" customHeight="false" outlineLevel="0" collapsed="false">
      <c r="A9" s="0" t="n">
        <v>8</v>
      </c>
      <c r="B9" s="0" t="s">
        <v>11</v>
      </c>
      <c r="C9" s="0" t="s">
        <v>67</v>
      </c>
      <c r="D9" s="0" t="n">
        <v>12</v>
      </c>
      <c r="E9" s="0" t="n">
        <v>0.01</v>
      </c>
      <c r="F9" s="8" t="s">
        <v>77</v>
      </c>
    </row>
    <row r="10" customFormat="false" ht="15" hidden="false" customHeight="false" outlineLevel="0" collapsed="false">
      <c r="A10" s="0" t="n">
        <v>9</v>
      </c>
      <c r="B10" s="0" t="s">
        <v>11</v>
      </c>
      <c r="C10" s="0" t="s">
        <v>67</v>
      </c>
      <c r="D10" s="0" t="n">
        <v>18</v>
      </c>
      <c r="E10" s="0" t="n">
        <v>0</v>
      </c>
      <c r="F10" s="8" t="s">
        <v>78</v>
      </c>
    </row>
    <row r="11" customFormat="false" ht="28.35" hidden="false" customHeight="false" outlineLevel="0" collapsed="false">
      <c r="A11" s="0" t="n">
        <v>10</v>
      </c>
      <c r="B11" s="0" t="s">
        <v>11</v>
      </c>
      <c r="C11" s="0" t="s">
        <v>67</v>
      </c>
      <c r="D11" s="0" t="n">
        <v>11.6</v>
      </c>
      <c r="E11" s="0" t="n">
        <v>0.1</v>
      </c>
      <c r="F11" s="8" t="s">
        <v>79</v>
      </c>
    </row>
    <row r="12" customFormat="false" ht="15" hidden="false" customHeight="false" outlineLevel="0" collapsed="false">
      <c r="A12" s="0" t="n">
        <v>11</v>
      </c>
      <c r="B12" s="0" t="s">
        <v>11</v>
      </c>
      <c r="C12" s="0" t="s">
        <v>67</v>
      </c>
      <c r="D12" s="0" t="n">
        <v>85</v>
      </c>
      <c r="E12" s="0" t="n">
        <v>0.1</v>
      </c>
      <c r="F12" s="8" t="s">
        <v>80</v>
      </c>
    </row>
    <row r="13" customFormat="false" ht="15" hidden="false" customHeight="false" outlineLevel="0" collapsed="false">
      <c r="A13" s="0" t="n">
        <v>12</v>
      </c>
      <c r="B13" s="0" t="s">
        <v>11</v>
      </c>
      <c r="C13" s="0" t="s">
        <v>74</v>
      </c>
      <c r="D13" s="0" t="s">
        <v>81</v>
      </c>
      <c r="F13" s="8" t="s">
        <v>82</v>
      </c>
    </row>
    <row r="14" customFormat="false" ht="15" hidden="false" customHeight="false" outlineLevel="0" collapsed="false">
      <c r="A14" s="0" t="n">
        <v>13</v>
      </c>
      <c r="B14" s="0" t="s">
        <v>11</v>
      </c>
      <c r="C14" s="0" t="s">
        <v>74</v>
      </c>
      <c r="D14" s="0" t="s">
        <v>83</v>
      </c>
      <c r="F14" s="8" t="s">
        <v>84</v>
      </c>
    </row>
    <row r="15" customFormat="false" ht="15" hidden="false" customHeight="false" outlineLevel="0" collapsed="false">
      <c r="A15" s="0" t="n">
        <v>14</v>
      </c>
      <c r="B15" s="0" t="s">
        <v>11</v>
      </c>
      <c r="C15" s="0" t="s">
        <v>74</v>
      </c>
      <c r="D15" s="0" t="s">
        <v>75</v>
      </c>
      <c r="F15" s="8" t="s">
        <v>85</v>
      </c>
    </row>
    <row r="16" customFormat="false" ht="15" hidden="false" customHeight="false" outlineLevel="0" collapsed="false">
      <c r="A16" s="0" t="n">
        <v>15</v>
      </c>
      <c r="B16" s="0" t="s">
        <v>12</v>
      </c>
      <c r="C16" s="0" t="s">
        <v>67</v>
      </c>
      <c r="D16" s="0" t="n">
        <v>646.68</v>
      </c>
      <c r="E16" s="0" t="n">
        <v>0.01</v>
      </c>
      <c r="F16" s="8" t="s">
        <v>86</v>
      </c>
    </row>
    <row r="17" customFormat="false" ht="15" hidden="false" customHeight="false" outlineLevel="0" collapsed="false">
      <c r="A17" s="0" t="n">
        <v>16</v>
      </c>
      <c r="B17" s="0" t="s">
        <v>12</v>
      </c>
      <c r="C17" s="0" t="s">
        <v>67</v>
      </c>
      <c r="D17" s="0" t="n">
        <v>45.25</v>
      </c>
      <c r="E17" s="0" t="n">
        <v>0.01</v>
      </c>
      <c r="F17" s="8" t="s">
        <v>87</v>
      </c>
    </row>
    <row r="18" customFormat="false" ht="15" hidden="false" customHeight="false" outlineLevel="0" collapsed="false">
      <c r="A18" s="0" t="n">
        <v>17</v>
      </c>
      <c r="B18" s="0" t="s">
        <v>12</v>
      </c>
      <c r="C18" s="0" t="s">
        <v>67</v>
      </c>
      <c r="D18" s="0" t="n">
        <v>242.18</v>
      </c>
      <c r="E18" s="0" t="n">
        <v>0.01</v>
      </c>
      <c r="F18" s="8" t="s">
        <v>88</v>
      </c>
    </row>
    <row r="19" customFormat="false" ht="15" hidden="false" customHeight="false" outlineLevel="0" collapsed="false">
      <c r="A19" s="0" t="n">
        <v>18</v>
      </c>
      <c r="B19" s="0" t="s">
        <v>12</v>
      </c>
      <c r="C19" s="0" t="s">
        <v>67</v>
      </c>
      <c r="D19" s="0" t="n">
        <v>9.51</v>
      </c>
      <c r="E19" s="0" t="n">
        <v>0.01</v>
      </c>
      <c r="F19" s="8" t="s">
        <v>89</v>
      </c>
    </row>
    <row r="20" customFormat="false" ht="15" hidden="false" customHeight="false" outlineLevel="0" collapsed="false">
      <c r="A20" s="0" t="n">
        <v>19</v>
      </c>
      <c r="B20" s="0" t="s">
        <v>12</v>
      </c>
      <c r="C20" s="0" t="s">
        <v>67</v>
      </c>
      <c r="D20" s="0" t="n">
        <v>6.01</v>
      </c>
      <c r="E20" s="0" t="n">
        <v>0.01</v>
      </c>
      <c r="F20" s="8" t="s">
        <v>90</v>
      </c>
    </row>
    <row r="21" customFormat="false" ht="15" hidden="false" customHeight="false" outlineLevel="0" collapsed="false">
      <c r="A21" s="0" t="n">
        <v>20</v>
      </c>
      <c r="B21" s="0" t="s">
        <v>12</v>
      </c>
      <c r="C21" s="0" t="s">
        <v>67</v>
      </c>
      <c r="D21" s="0" t="n">
        <v>33.5</v>
      </c>
      <c r="E21" s="0" t="n">
        <v>0.1</v>
      </c>
      <c r="F21" s="8" t="s">
        <v>91</v>
      </c>
    </row>
    <row r="22" customFormat="false" ht="15" hidden="false" customHeight="false" outlineLevel="0" collapsed="false">
      <c r="A22" s="0" t="n">
        <v>21</v>
      </c>
      <c r="B22" s="0" t="s">
        <v>12</v>
      </c>
      <c r="C22" s="0" t="s">
        <v>67</v>
      </c>
      <c r="D22" s="0" t="n">
        <v>8.6</v>
      </c>
      <c r="E22" s="0" t="n">
        <v>0.1</v>
      </c>
      <c r="F22" s="8" t="s">
        <v>92</v>
      </c>
    </row>
    <row r="23" customFormat="false" ht="15" hidden="false" customHeight="false" outlineLevel="0" collapsed="false">
      <c r="A23" s="0" t="n">
        <v>22</v>
      </c>
      <c r="B23" s="0" t="s">
        <v>12</v>
      </c>
      <c r="C23" s="0" t="s">
        <v>74</v>
      </c>
      <c r="D23" s="0" t="s">
        <v>93</v>
      </c>
      <c r="F23" s="8" t="s">
        <v>94</v>
      </c>
    </row>
    <row r="24" customFormat="false" ht="15" hidden="false" customHeight="false" outlineLevel="0" collapsed="false">
      <c r="A24" s="0" t="n">
        <v>23</v>
      </c>
      <c r="B24" s="0" t="s">
        <v>12</v>
      </c>
      <c r="C24" s="0" t="s">
        <v>67</v>
      </c>
      <c r="D24" s="0" t="n">
        <v>0.66</v>
      </c>
      <c r="E24" s="0" t="n">
        <v>0.01</v>
      </c>
      <c r="F24" s="8" t="s">
        <v>95</v>
      </c>
    </row>
    <row r="25" customFormat="false" ht="15" hidden="false" customHeight="false" outlineLevel="0" collapsed="false">
      <c r="A25" s="0" t="n">
        <v>24</v>
      </c>
      <c r="B25" s="0" t="s">
        <v>12</v>
      </c>
      <c r="C25" s="0" t="s">
        <v>67</v>
      </c>
      <c r="D25" s="0" t="n">
        <v>5.17</v>
      </c>
      <c r="E25" s="0" t="n">
        <v>0.01</v>
      </c>
      <c r="F25" s="8" t="s">
        <v>96</v>
      </c>
    </row>
    <row r="26" customFormat="false" ht="15" hidden="false" customHeight="false" outlineLevel="0" collapsed="false">
      <c r="A26" s="0" t="n">
        <v>25</v>
      </c>
      <c r="B26" s="0" t="s">
        <v>12</v>
      </c>
      <c r="C26" s="0" t="s">
        <v>67</v>
      </c>
      <c r="D26" s="0" t="n">
        <v>70</v>
      </c>
      <c r="E26" s="0" t="n">
        <v>0.5</v>
      </c>
      <c r="F26" s="8" t="s">
        <v>97</v>
      </c>
    </row>
    <row r="27" customFormat="false" ht="15" hidden="false" customHeight="false" outlineLevel="0" collapsed="false">
      <c r="A27" s="0" t="n">
        <v>26</v>
      </c>
      <c r="B27" s="0" t="s">
        <v>12</v>
      </c>
      <c r="C27" s="0" t="s">
        <v>67</v>
      </c>
      <c r="D27" s="0" t="n">
        <v>0.89</v>
      </c>
      <c r="E27" s="0" t="n">
        <v>0.02</v>
      </c>
      <c r="F27" s="8" t="s">
        <v>98</v>
      </c>
    </row>
    <row r="28" customFormat="false" ht="15" hidden="false" customHeight="false" outlineLevel="0" collapsed="false">
      <c r="A28" s="0" t="n">
        <v>27</v>
      </c>
      <c r="B28" s="0" t="s">
        <v>12</v>
      </c>
      <c r="C28" s="0" t="s">
        <v>67</v>
      </c>
      <c r="D28" s="0" t="n">
        <v>12</v>
      </c>
      <c r="E28" s="0" t="n">
        <v>0.1</v>
      </c>
      <c r="F28" s="8" t="s">
        <v>99</v>
      </c>
    </row>
    <row r="29" customFormat="false" ht="15" hidden="false" customHeight="false" outlineLevel="0" collapsed="false">
      <c r="A29" s="0" t="n">
        <v>28</v>
      </c>
      <c r="B29" s="0" t="s">
        <v>12</v>
      </c>
      <c r="C29" s="0" t="s">
        <v>67</v>
      </c>
      <c r="D29" s="0" t="n">
        <v>46.8</v>
      </c>
      <c r="E29" s="0" t="n">
        <v>0.1</v>
      </c>
      <c r="F29" s="8" t="s">
        <v>100</v>
      </c>
    </row>
    <row r="30" customFormat="false" ht="15" hidden="false" customHeight="false" outlineLevel="0" collapsed="false">
      <c r="A30" s="0" t="n">
        <v>29</v>
      </c>
      <c r="B30" s="0" t="s">
        <v>12</v>
      </c>
      <c r="C30" s="0" t="s">
        <v>67</v>
      </c>
      <c r="D30" s="0" t="n">
        <v>19.7</v>
      </c>
      <c r="E30" s="0" t="n">
        <v>0.1</v>
      </c>
      <c r="F30" s="8" t="s">
        <v>101</v>
      </c>
    </row>
    <row r="31" customFormat="false" ht="28.35" hidden="false" customHeight="false" outlineLevel="0" collapsed="false">
      <c r="A31" s="0" t="n">
        <v>30</v>
      </c>
      <c r="B31" s="0" t="s">
        <v>12</v>
      </c>
      <c r="C31" s="0" t="s">
        <v>74</v>
      </c>
      <c r="D31" s="0" t="s">
        <v>83</v>
      </c>
      <c r="F31" s="8" t="s">
        <v>102</v>
      </c>
    </row>
    <row r="32" customFormat="false" ht="15" hidden="false" customHeight="false" outlineLevel="0" collapsed="false">
      <c r="A32" s="0" t="n">
        <v>31</v>
      </c>
      <c r="B32" s="0" t="s">
        <v>12</v>
      </c>
      <c r="C32" s="0" t="s">
        <v>67</v>
      </c>
      <c r="D32" s="0" t="n">
        <v>60</v>
      </c>
      <c r="E32" s="0" t="n">
        <v>0.5</v>
      </c>
      <c r="F32" s="8" t="s">
        <v>103</v>
      </c>
    </row>
    <row r="33" customFormat="false" ht="15" hidden="false" customHeight="false" outlineLevel="0" collapsed="false">
      <c r="A33" s="0" t="n">
        <v>32</v>
      </c>
      <c r="B33" s="0" t="s">
        <v>12</v>
      </c>
      <c r="C33" s="0" t="s">
        <v>67</v>
      </c>
      <c r="D33" s="0" t="n">
        <v>1.18</v>
      </c>
      <c r="E33" s="0" t="n">
        <v>0.01</v>
      </c>
      <c r="F33" s="8" t="s">
        <v>104</v>
      </c>
    </row>
    <row r="34" customFormat="false" ht="15" hidden="false" customHeight="false" outlineLevel="0" collapsed="false">
      <c r="A34" s="0" t="n">
        <v>33</v>
      </c>
      <c r="B34" s="0" t="s">
        <v>13</v>
      </c>
      <c r="C34" s="0" t="s">
        <v>74</v>
      </c>
      <c r="D34" s="0" t="s">
        <v>75</v>
      </c>
      <c r="F34" s="8" t="s">
        <v>105</v>
      </c>
    </row>
    <row r="35" customFormat="false" ht="15" hidden="false" customHeight="false" outlineLevel="0" collapsed="false">
      <c r="A35" s="0" t="n">
        <v>34</v>
      </c>
      <c r="B35" s="0" t="s">
        <v>13</v>
      </c>
      <c r="C35" s="0" t="s">
        <v>74</v>
      </c>
      <c r="D35" s="0" t="s">
        <v>83</v>
      </c>
      <c r="F35" s="8" t="s">
        <v>106</v>
      </c>
    </row>
    <row r="36" customFormat="false" ht="15" hidden="false" customHeight="false" outlineLevel="0" collapsed="false">
      <c r="A36" s="0" t="n">
        <v>35</v>
      </c>
      <c r="B36" s="0" t="s">
        <v>13</v>
      </c>
      <c r="C36" s="0" t="s">
        <v>74</v>
      </c>
      <c r="D36" s="0" t="s">
        <v>93</v>
      </c>
      <c r="F36" s="8" t="s">
        <v>107</v>
      </c>
    </row>
    <row r="37" customFormat="false" ht="15" hidden="false" customHeight="false" outlineLevel="0" collapsed="false">
      <c r="A37" s="0" t="n">
        <v>36</v>
      </c>
      <c r="B37" s="0" t="s">
        <v>14</v>
      </c>
      <c r="C37" s="0" t="s">
        <v>74</v>
      </c>
      <c r="D37" s="0" t="s">
        <v>83</v>
      </c>
      <c r="F37" s="8" t="s">
        <v>108</v>
      </c>
    </row>
    <row r="38" customFormat="false" ht="15" hidden="false" customHeight="false" outlineLevel="0" collapsed="false">
      <c r="A38" s="0" t="n">
        <v>37</v>
      </c>
      <c r="B38" s="0" t="s">
        <v>14</v>
      </c>
      <c r="C38" s="0" t="s">
        <v>74</v>
      </c>
      <c r="D38" s="0" t="s">
        <v>81</v>
      </c>
      <c r="F38" s="8" t="s">
        <v>109</v>
      </c>
    </row>
    <row r="39" customFormat="false" ht="15" hidden="false" customHeight="false" outlineLevel="0" collapsed="false">
      <c r="A39" s="0" t="n">
        <v>38</v>
      </c>
      <c r="B39" s="0" t="s">
        <v>14</v>
      </c>
      <c r="C39" s="0" t="s">
        <v>74</v>
      </c>
      <c r="D39" s="0" t="s">
        <v>81</v>
      </c>
      <c r="F39" s="8" t="s">
        <v>110</v>
      </c>
    </row>
    <row r="40" customFormat="false" ht="15" hidden="false" customHeight="false" outlineLevel="0" collapsed="false">
      <c r="A40" s="0" t="n">
        <v>39</v>
      </c>
      <c r="B40" s="0" t="s">
        <v>15</v>
      </c>
      <c r="C40" s="0" t="s">
        <v>74</v>
      </c>
      <c r="D40" s="0" t="s">
        <v>93</v>
      </c>
      <c r="F40" s="8" t="s">
        <v>111</v>
      </c>
    </row>
    <row r="41" customFormat="false" ht="15" hidden="false" customHeight="false" outlineLevel="0" collapsed="false">
      <c r="A41" s="0" t="n">
        <v>40</v>
      </c>
      <c r="B41" s="0" t="s">
        <v>15</v>
      </c>
      <c r="C41" s="0" t="s">
        <v>67</v>
      </c>
      <c r="D41" s="0" t="n">
        <v>7.54</v>
      </c>
      <c r="E41" s="0" t="n">
        <v>0.02</v>
      </c>
      <c r="F41" s="8" t="s">
        <v>112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2026-09-22T14:01:03Z</dcterms:created>
  <dc:creator>openpyxl</dc:creator>
  <dc:description/>
  <dc:language>en-US</dc:language>
  <cp:lastModifiedBy/>
  <dcterms:modified xsi:type="dcterms:W3CDTF">2026-09-22T16:23:01Z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