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2. Score" sheetId="2" state="visible" r:id="rId4"/>
    <sheet name="1. Questions" sheetId="3" state="visible" r:id="rId5"/>
    <sheet name="3. Marking"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<sst xmlns="http://schemas.openxmlformats.org/spreadsheetml/2006/main" count="241" uniqueCount="114">
  <si>
    <t xml:space="preserve">Forty questions on Mergers and Acquisitions</t>
  </si>
  <si>
    <t xml:space="preserve">Answer in the yellow column of sheet 1. Numbers as numbers, in the unit the question asks for (a multiple as 2.9, a percentage as 24.5). Multiple choice as a single letter.</t>
  </si>
  <si>
    <t xml:space="preserve">Column F marks each answer as you type. Sheet 2 counts your errors part by part: that is your revision list.</t>
  </si>
  <si>
    <t xml:space="preserve">Sheet 3 carries every answer, every tolerance and the reason for each answer. Nothing is hidden: look only when you have tried.</t>
  </si>
  <si>
    <t xml:space="preserve">Six parts: the prices and the debt-like items (chapters 1 to 4), the earn-out, the intrinsic value and the synergies (5 to 8), value created and the funding (9 to 11), the allocation and the earnings (12 to 15), the sensitivity and the target's leverage (16 to 18), and the three cases.</t>
  </si>
  <si>
    <t xml:space="preserve">No macros. Nothing is locked, protected or watermarked.</t>
  </si>
  <si>
    <t xml:space="preserve">Part</t>
  </si>
  <si>
    <t xml:space="preserve">Questions</t>
  </si>
  <si>
    <t xml:space="preserve">Answered</t>
  </si>
  <si>
    <t xml:space="preserve">Right</t>
  </si>
  <si>
    <t xml:space="preserve">Wrong</t>
  </si>
  <si>
    <t xml:space="preserve">1. Prices and debt-like items (ch. 1-4)</t>
  </si>
  <si>
    <t xml:space="preserve">2. Earn-out, value, synergies (ch. 5-8)</t>
  </si>
  <si>
    <t xml:space="preserve">3. Value created and funding (ch. 9-11)</t>
  </si>
  <si>
    <t xml:space="preserve">4. Allocation and earnings (ch. 12-15)</t>
  </si>
  <si>
    <t xml:space="preserve">5. Sensitivity and leverage (ch. 16-18)</t>
  </si>
  <si>
    <t xml:space="preserve">6. The three cases</t>
  </si>
  <si>
    <t xml:space="preserve">Total</t>
  </si>
  <si>
    <t xml:space="preserve">Score</t>
  </si>
  <si>
    <t xml:space="preserve">Revise first</t>
  </si>
  <si>
    <t xml:space="preserve">#</t>
  </si>
  <si>
    <t xml:space="preserve">Question</t>
  </si>
  <si>
    <t xml:space="preserve">Your answer</t>
  </si>
  <si>
    <t xml:space="preserve">Marked</t>
  </si>
  <si>
    <t xml:space="preserve">Chapter 1: what the seller receives, earn-out at fair value, as a multiple of EBITDA once net debt and the debt-like items are added back (four decimals)?</t>
  </si>
  <si>
    <t xml:space="preserve">Chapter 2: three of the seven prices print 9.0000 times EBITDA because  A) The three amounts happen to round to the same figure  B) The lender fixes the multiple  C) Fees are excluded from all three  D) The liability taken off the numerator is added back before dividing</t>
  </si>
  <si>
    <t xml:space="preserve">Chapter 2: the hybrid multiple, full earn-out over today's EBITDA (four decimals), the one never to quote?</t>
  </si>
  <si>
    <t xml:space="preserve">Chapter 3: the amount of the debt-like items inside the lender's covenant?</t>
  </si>
  <si>
    <t xml:space="preserve">Chapter 3: take the pension deficit out of the covenant. Year-one accretion  A) Moves by the pension interest  B) Improves by a point  C) Does not move: the leverage was already under the rung  D) Worsens, because the rate rises</t>
  </si>
  <si>
    <t xml:space="preserve">Chapter 4: leverage with the leases in the covenant and EBITDA not restated (four decimals)?</t>
  </si>
  <si>
    <t xml:space="preserve">Chapter 4: how many points of year-one accretion does that one qualification, covenant plus interest, move (four decimals)?</t>
  </si>
  <si>
    <t xml:space="preserve">Chapter 5: the earn-out fair value, 25,000,000 at 45 per cent in year three at 5.25 per cent (two decimals)?</t>
  </si>
  <si>
    <t xml:space="preserve">Chapter 5: the same expected amount discounted at the 9.25 per cent cost of capital, to the unit?</t>
  </si>
  <si>
    <t xml:space="preserve">Chapter 5: value created with the earn-out made symmetric, the outperformance credited?</t>
  </si>
  <si>
    <t xml:space="preserve">Chapter 6: the target's intrinsic enterprise value at 9.25 and 1.75 per cent?</t>
  </si>
  <si>
    <t xml:space="preserve">Chapter 6: the book takes as its yardstick for the price  A) The acquirer's trading multiple  B) A discounted cash flow, on both companies  C) The seller's asking price  D) Precedent transactions</t>
  </si>
  <si>
    <t xml:space="preserve">Chapter 7: the coefficient, value of one unit of run rate before the cost to achieve (four decimals)?</t>
  </si>
  <si>
    <t xml:space="preserve">Chapter 8: the run-rate synergy needed to break even with the integration budget held at 9,400,000?</t>
  </si>
  <si>
    <t xml:space="preserve">Chapter 9: the gap between the board's value created and the book's?</t>
  </si>
  <si>
    <t xml:space="preserve">Chapter 9: the one line where the board paper and the book agree to the euro is  A) The value of the synergies  B) The earn-out  C) The fees  D) The premium</t>
  </si>
  <si>
    <t xml:space="preserve">Chapter 10: shares issued at 7.9265 for 80,480,000 (whole shares)?</t>
  </si>
  <si>
    <t xml:space="preserve">Chapter 10: the repricing of the acquirer's existing debt, a year?</t>
  </si>
  <si>
    <t xml:space="preserve">Chapter 10: the earn-out ceiling as a percentage of the equity raised (two decimals)?</t>
  </si>
  <si>
    <t xml:space="preserve">Chapter 11: width of the band of target net debt where the ladder has no solution?</t>
  </si>
  <si>
    <t xml:space="preserve">Chapter 11: inside that band the model  A) Takes the high margin, the prudent branch, and says so  B) Returns an error  C) Interpolates between the two rates  D) Keeps the rate of the row above</t>
  </si>
  <si>
    <t xml:space="preserve">Chapter 12: residual goodwill, including the deferred tax on the intangibles?</t>
  </si>
  <si>
    <t xml:space="preserve">Chapter 12: taking the cash out at completion as the consideration would be wrong by how much (a negative number)?</t>
  </si>
  <si>
    <t xml:space="preserve">Chapter 12: the annual amortisation of 7,135,517 compared with the 7,200,000 run-rate synergy is  A) Slightly smaller, by 64,483  B) Slightly larger  C) Twice as large  D) Equal</t>
  </si>
  <si>
    <t xml:space="preserve">Chapter 13: year-one accretion on the adjusted cash column, per cent (four decimals)?</t>
  </si>
  <si>
    <t xml:space="preserve">Chapter 14: put the target's operating profit first in the bridge; the running total (six decimals)?</t>
  </si>
  <si>
    <t xml:space="preserve">Chapter 15: ranked per share after tax, the dilution from the share issue comes  A) Third, after amortisation and fees  B) Last  C) Fourth, after amortisation, fees and interest on the new debt  D) First</t>
  </si>
  <si>
    <t xml:space="preserve">Chapter 15: points of year-one accretion gained by (wrongly) treating the target's assumed interest as a deal charge and removing it (four decimals)?</t>
  </si>
  <si>
    <t xml:space="preserve">Chapter 16: value created at 8.75 per cent and 1.75 per cent growth?</t>
  </si>
  <si>
    <t xml:space="preserve">Chapter 16: the perpetual growth at which value created is nil at 9.25 per cent, per cent (two decimals)?</t>
  </si>
  <si>
    <t xml:space="preserve">Chapter 17: the debt-versus-equity arbitrage from 38.5 to 47.5 million of target net debt, points (four decimals)?</t>
  </si>
  <si>
    <t xml:space="preserve">Chapter 17: the accounting effect over the same move, points (four decimals)?</t>
  </si>
  <si>
    <t xml:space="preserve">Chapter 17: lengthen the amortisation life to a hundred years and the accretion gap between the two debt levels  A) Shrinks towards a positive asymptote and never changes sign  B) Grows  C) Changes sign after about 25 years  D) Disappears</t>
  </si>
  <si>
    <t xml:space="preserve">Chapter 18: a year-one bridge that closes to zero is  A) Proof the synergies are achievable  B) A regression check, not a proof of correctness  C) Proof that the model is right  D) Evidence the leverage is below the rung</t>
  </si>
  <si>
    <t xml:space="preserve">Case one: the entry multiple on the EBITDA restated under IFRS 16 (four decimals)?</t>
  </si>
  <si>
    <t xml:space="preserve">Case one: year-one accretion with the lease restated on both sides, per cent (four decimals)?</t>
  </si>
  <si>
    <t xml:space="preserve">Case two: the coefficient under a five-year ramp (four decimals)?</t>
  </si>
  <si>
    <t xml:space="preserve">Case two: of the three changes chapter 7 names, the one that moves value created without touching the premium is  A) None of them  B) Zero perpetual growth  C) The five-year ramp  D) The 12 per cent cost of capital</t>
  </si>
  <si>
    <t xml:space="preserve">Case three: the target's standalone rate on the acquirer's ladder, per cent (two decimals)?</t>
  </si>
  <si>
    <t xml:space="preserve">Case three: the standalone rate at which refinancing the target's debt saves exactly the acquirer's repricing, per cent (two decimals)?</t>
  </si>
  <si>
    <t xml:space="preserve">Type</t>
  </si>
  <si>
    <t xml:space="preserve">Answer</t>
  </si>
  <si>
    <t xml:space="preserve">Tolerance</t>
  </si>
  <si>
    <t xml:space="preserve">Why</t>
  </si>
  <si>
    <t xml:space="preserve">num</t>
  </si>
  <si>
    <t xml:space="preserve">(203,949,087 + 38,500,000 + 15,600,000) / 27,600,000: the third of a turn over 9.0000 is the earn-out.</t>
  </si>
  <si>
    <t xml:space="preserve">mcq</t>
  </si>
  <si>
    <t xml:space="preserve">D</t>
  </si>
  <si>
    <t xml:space="preserve">An identity, not a coincidence: the multiple is invariant to the layer at which the price is quoted.</t>
  </si>
  <si>
    <t xml:space="preserve">273,400,000 / 27,600,000. Priced consistently, the full-earn-out world is nine times again.</t>
  </si>
  <si>
    <t xml:space="preserve">Pension, litigation and dividend; not the leases. The price fell by 15,600,000; interest runs on 7,200,000.</t>
  </si>
  <si>
    <t xml:space="preserve">C</t>
  </si>
  <si>
    <t xml:space="preserve">Leverage 2.9112 instead of 2.9694, same margin, same minus 15.7134.</t>
  </si>
  <si>
    <t xml:space="preserve">370,965,717 over 123,600,000: the rung is crossed and the margin goes to 200 basis points.</t>
  </si>
  <si>
    <t xml:space="preserve">Minus 19.8485 against minus 15.7134. Both sides of the ratio, or neither.</t>
  </si>
  <si>
    <t xml:space="preserve">11,250,000 / 1.0525 cubed.</t>
  </si>
  <si>
    <t xml:space="preserve">8,627,564 (the book prints 8,627,565): the risk charged twice, once in the 45 per cent and once in the rate.</t>
  </si>
  <si>
    <t xml:space="preserve">Minus 17,530,855 plus 6,549,747. The deal destroys value either way.</t>
  </si>
  <si>
    <t xml:space="preserve">13,900,000 x 1.0175 / 0.075.</t>
  </si>
  <si>
    <t xml:space="preserve">B</t>
  </si>
  <si>
    <t xml:space="preserve">A yardstick made of the answer cannot check the answer; the multiples describe the currency.</t>
  </si>
  <si>
    <t xml:space="preserve">Ramp, tax, 9.25 per cent and 1.75 per cent perpetual growth: 9.0241.</t>
  </si>
  <si>
    <t xml:space="preserve">(76,372,420 + 6,132,205) / 9.024135: 1.2698 times the announcement, 4.9688 per cent of revenue.</t>
  </si>
  <si>
    <t xml:space="preserve">13,436,667 against minus 17,530,855: four conventions, no error.</t>
  </si>
  <si>
    <t xml:space="preserve">59,823,333 on both sides; the dispute is only about what stands against it.</t>
  </si>
  <si>
    <t xml:space="preserve">The dilution is new over ENLARGED: 7.9228 per cent, not 8.6045.</t>
  </si>
  <si>
    <t xml:space="preserve">186,700,000 moving from 5.00 to 5.25 per cent: a charge on debt that predates the target.</t>
  </si>
  <si>
    <t xml:space="preserve">25,000,000 over 80,480,000: under a third of the raise, not larger than it as the first edition said.</t>
  </si>
  <si>
    <t xml:space="preserve">203,370 of earn-out value lost between 5.25 and 6.00 per cent, over 0.40.</t>
  </si>
  <si>
    <t xml:space="preserve">A</t>
  </si>
  <si>
    <t xml:space="preserve">An earlier version mixed a rate from one branch with a fair value from the other.</t>
  </si>
  <si>
    <t xml:space="preserve">168,999,087 - 64,219,653 + 16,054,913.</t>
  </si>
  <si>
    <t xml:space="preserve">201,200,000 against 203,949,087: 6,900,000 of fees in, 9,649,087 of earn-out out. The first edition printed 6,900,000.</t>
  </si>
  <si>
    <t xml:space="preserve">99.1 per cent of it. The first edition said larger in three places.</t>
  </si>
  <si>
    <t xml:space="preserve">Before fees, integration cost and intangible amortisation: plus 11.2171 against minus 15.7134 statutory.</t>
  </si>
  <si>
    <t xml:space="preserve">0.417362 + 0.124070. The first edition printed 0.505634, which includes the dilution and the repricing.</t>
  </si>
  <si>
    <t xml:space="preserve">0.033067 against 0.037091 for the interest on the new debt.</t>
  </si>
  <si>
    <t xml:space="preserve">0.011829 over 0.417362: the double count that always runs the acquirer's way.</t>
  </si>
  <si>
    <t xml:space="preserve">Half a point of discount rate changes the sign.</t>
  </si>
  <si>
    <t xml:space="preserve">2.22 per cent: the first edition said the deal destroys value unless growth exceeds 2.50.</t>
  </si>
  <si>
    <t xml:space="preserve">0.2998 of shares less 0.2660 of interest.</t>
  </si>
  <si>
    <t xml:space="preserve">380,000 a year less amortisation: sixteen times the arbitrage.</t>
  </si>
  <si>
    <t xml:space="preserve">0.1143 points at a hundred years: the life decides the amplitude, not the sign.</t>
  </si>
  <si>
    <t xml:space="preserve">The bridge and the income statement are the same expression reordered; a 4.1351-point error closed to zero too.</t>
  </si>
  <si>
    <t xml:space="preserve">248,400,000 over 27,600,000 plus the rent the six-year lease implies.</t>
  </si>
  <si>
    <t xml:space="preserve">Better than the book's minus 15.7134: the right-of-use asset shrinks the excess by 4,150,000.</t>
  </si>
  <si>
    <t xml:space="preserve">20, 40, 60, 80, 100 per cent, the perpetuity from year five.</t>
  </si>
  <si>
    <t xml:space="preserve">The rate and the growth also revalue the target that was bought.</t>
  </si>
  <si>
    <t xml:space="preserve">38,500,000 over 27,600,000 is 1.39 times: bottom rung, 100 basis points over 4.00.</t>
  </si>
  <si>
    <t xml:space="preserve">5.25 plus 466,750 over 38,500,000.</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</si>
</sst>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name val="Calibri"/>
      <family val="0"/>
      <charset val="1"/>
    </font>
    <font>
      <b val="true"/>
      <sz val="11"/>
      <color rgb="FFFFFFFF"/>
      <name val="Calibri"/>
      <family val="0"/>
      <charset val="1"/>
    </font>
    <font>
      <b val="true"/>
      <sz val="11"/>
      <name val="Calibri"/>
      <family val="0"/>
      <charset val="1"/>
    </font>
  </fonts>
  <fills count="4">
    <fill>
      <patternFill patternType="none"/>
    </fill>
    <fill>
      <patternFill patternType="gray125"/>
    </fill>
    <fill>
      <patternFill patternType="solid">
        <fgColor rgb="FF16213A"/>
        <bgColor rgb="FF003366"/>
      </patternFill>
    </fill>
    <fill>
      <patternFill patternType="solid">
        <fgColor rgb="FFFFF2CC"/>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AA3B2"/>
      <rgbColor rgb="FF003366"/>
      <rgbColor rgb="FF339966"/>
      <rgbColor rgb="FF003300"/>
      <rgbColor rgb="FF333300"/>
      <rgbColor rgb="FF993300"/>
      <rgbColor rgb="FF993366"/>
      <rgbColor rgb="FF333399"/>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0"/>
  </cols>
  <sheetData>
    <row r="1" customFormat="false" ht="17.9" hidden="false" customHeight="false" outlineLevel="0" collapsed="false">
      <c r="A1" s="1" t="s">
        <v>0</v>
      </c>
    </row>
    <row r="2" customFormat="false" ht="15" hidden="false" customHeight="false" outlineLevel="0" collapsed="false">
      <c r="A2" s="2"/>
    </row>
    <row r="3" customFormat="false" ht="28.35" hidden="false" customHeight="false" outlineLevel="0" collapsed="false">
      <c r="A3" s="2" t="s">
        <v>1</v>
      </c>
    </row>
    <row r="4" customFormat="false" ht="15" hidden="false" customHeight="false" outlineLevel="0" collapsed="false">
      <c r="A4" s="2" t="s">
        <v>2</v>
      </c>
    </row>
    <row r="5" customFormat="false" ht="15" hidden="false" customHeight="false" outlineLevel="0" collapsed="false">
      <c r="A5" s="2" t="s">
        <v>3</v>
      </c>
    </row>
    <row r="6" customFormat="false" ht="28.35" hidden="false" customHeight="false" outlineLevel="0" collapsed="false">
      <c r="A6" s="2" t="s">
        <v>4</v>
      </c>
    </row>
    <row r="7" customFormat="false" ht="15" hidden="false" customHeight="false" outlineLevel="0" collapsed="false">
      <c r="A7" s="2"/>
    </row>
    <row r="8" customFormat="false" ht="15" hidden="false" customHeight="false" outlineLevel="0" collapsed="false">
      <c r="A8" s="2" t="s">
        <v>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s>
  <sheetData>
    <row r="1" customFormat="false" ht="15" hidden="false" customHeight="false" outlineLevel="0" collapsed="false">
      <c r="A1" s="3" t="s">
        <v>6</v>
      </c>
      <c r="B1" s="3" t="s">
        <v>7</v>
      </c>
      <c r="C1" s="3" t="s">
        <v>8</v>
      </c>
      <c r="D1" s="3" t="s">
        <v>9</v>
      </c>
      <c r="E1" s="3" t="s">
        <v>10</v>
      </c>
    </row>
    <row r="2" customFormat="false" ht="15" hidden="false" customHeight="false" outlineLevel="0" collapsed="false">
      <c r="A2" s="0" t="s">
        <v>11</v>
      </c>
      <c r="B2" s="0" t="n">
        <f aca="false">COUNTIF('1. Questions'!$B$2:$B$41,A2)</f>
        <v>7</v>
      </c>
      <c r="C2" s="0" t="n">
        <f aca="false">COUNTIFS('1. Questions'!$B$2:$B$41,A2,'1. Questions'!$D$2:$D$41,"&lt;&gt;")</f>
        <v>0</v>
      </c>
      <c r="D2" s="0" t="n">
        <f aca="false">COUNTIFS('1. Questions'!$B$2:$B$41,A2,'1. Questions'!$F$2:$F$41,"Right")</f>
        <v>0</v>
      </c>
      <c r="E2" s="0" t="n">
        <f aca="false">C2-D2</f>
        <v>0</v>
      </c>
    </row>
    <row r="3" customFormat="false" ht="15" hidden="false" customHeight="false" outlineLevel="0" collapsed="false">
      <c r="A3" s="0" t="s">
        <v>12</v>
      </c>
      <c r="B3" s="0" t="n">
        <f aca="false">COUNTIF('1. Questions'!$B$2:$B$41,A3)</f>
        <v>7</v>
      </c>
      <c r="C3" s="0" t="n">
        <f aca="false">COUNTIFS('1. Questions'!$B$2:$B$41,A3,'1. Questions'!$D$2:$D$41,"&lt;&gt;")</f>
        <v>0</v>
      </c>
      <c r="D3" s="0" t="n">
        <f aca="false">COUNTIFS('1. Questions'!$B$2:$B$41,A3,'1. Questions'!$F$2:$F$41,"Right")</f>
        <v>0</v>
      </c>
      <c r="E3" s="0" t="n">
        <f aca="false">C3-D3</f>
        <v>0</v>
      </c>
    </row>
    <row r="4" customFormat="false" ht="15" hidden="false" customHeight="false" outlineLevel="0" collapsed="false">
      <c r="A4" s="0" t="s">
        <v>13</v>
      </c>
      <c r="B4" s="0" t="n">
        <f aca="false">COUNTIF('1. Questions'!$B$2:$B$41,A4)</f>
        <v>7</v>
      </c>
      <c r="C4" s="0" t="n">
        <f aca="false">COUNTIFS('1. Questions'!$B$2:$B$41,A4,'1. Questions'!$D$2:$D$41,"&lt;&gt;")</f>
        <v>0</v>
      </c>
      <c r="D4" s="0" t="n">
        <f aca="false">COUNTIFS('1. Questions'!$B$2:$B$41,A4,'1. Questions'!$F$2:$F$41,"Right")</f>
        <v>0</v>
      </c>
      <c r="E4" s="0" t="n">
        <f aca="false">C4-D4</f>
        <v>0</v>
      </c>
    </row>
    <row r="5" customFormat="false" ht="15" hidden="false" customHeight="false" outlineLevel="0" collapsed="false">
      <c r="A5" s="0" t="s">
        <v>14</v>
      </c>
      <c r="B5" s="0" t="n">
        <f aca="false">COUNTIF('1. Questions'!$B$2:$B$41,A5)</f>
        <v>7</v>
      </c>
      <c r="C5" s="0" t="n">
        <f aca="false">COUNTIFS('1. Questions'!$B$2:$B$41,A5,'1. Questions'!$D$2:$D$41,"&lt;&gt;")</f>
        <v>0</v>
      </c>
      <c r="D5" s="0" t="n">
        <f aca="false">COUNTIFS('1. Questions'!$B$2:$B$41,A5,'1. Questions'!$F$2:$F$41,"Right")</f>
        <v>0</v>
      </c>
      <c r="E5" s="0" t="n">
        <f aca="false">C5-D5</f>
        <v>0</v>
      </c>
    </row>
    <row r="6" customFormat="false" ht="15" hidden="false" customHeight="false" outlineLevel="0" collapsed="false">
      <c r="A6" s="0" t="s">
        <v>15</v>
      </c>
      <c r="B6" s="0" t="n">
        <f aca="false">COUNTIF('1. Questions'!$B$2:$B$41,A6)</f>
        <v>6</v>
      </c>
      <c r="C6" s="0" t="n">
        <f aca="false">COUNTIFS('1. Questions'!$B$2:$B$41,A6,'1. Questions'!$D$2:$D$41,"&lt;&gt;")</f>
        <v>0</v>
      </c>
      <c r="D6" s="0" t="n">
        <f aca="false">COUNTIFS('1. Questions'!$B$2:$B$41,A6,'1. Questions'!$F$2:$F$41,"Right")</f>
        <v>0</v>
      </c>
      <c r="E6" s="0" t="n">
        <f aca="false">C6-D6</f>
        <v>0</v>
      </c>
    </row>
    <row r="7" customFormat="false" ht="15" hidden="false" customHeight="false" outlineLevel="0" collapsed="false">
      <c r="A7" s="0" t="s">
        <v>16</v>
      </c>
      <c r="B7" s="0" t="n">
        <f aca="false">COUNTIF('1. Questions'!$B$2:$B$41,A7)</f>
        <v>6</v>
      </c>
      <c r="C7" s="0" t="n">
        <f aca="false">COUNTIFS('1. Questions'!$B$2:$B$41,A7,'1. Questions'!$D$2:$D$41,"&lt;&gt;")</f>
        <v>0</v>
      </c>
      <c r="D7" s="0" t="n">
        <f aca="false">COUNTIFS('1. Questions'!$B$2:$B$41,A7,'1. Questions'!$F$2:$F$41,"Right")</f>
        <v>0</v>
      </c>
      <c r="E7" s="0" t="n">
        <f aca="false">C7-D7</f>
        <v>0</v>
      </c>
    </row>
    <row r="8" customFormat="false" ht="15" hidden="false" customHeight="false" outlineLevel="0" collapsed="false">
      <c r="A8" s="4" t="s">
        <v>17</v>
      </c>
      <c r="B8" s="4" t="n">
        <f aca="false">SUM(B2:B7)</f>
        <v>40</v>
      </c>
      <c r="C8" s="4" t="n">
        <f aca="false">SUM(C2:C7)</f>
        <v>0</v>
      </c>
      <c r="D8" s="4" t="n">
        <f aca="false">SUM(D2:D7)</f>
        <v>0</v>
      </c>
      <c r="E8" s="4" t="n">
        <f aca="false">SUM(E2:E7)</f>
        <v>0</v>
      </c>
    </row>
    <row r="10" customFormat="false" ht="15" hidden="false" customHeight="false" outlineLevel="0" collapsed="false">
      <c r="A10" s="0" t="s">
        <v>18</v>
      </c>
      <c r="B10" s="0" t="str">
        <f aca="false">IF(C8=0,"",D8&amp;" / "&amp;C8)</f>
        <v/>
      </c>
    </row>
    <row r="11" customFormat="false" ht="15" hidden="false" customHeight="false" outlineLevel="0" collapsed="false">
      <c r="A11" s="0" t="s">
        <v>19</v>
      </c>
      <c r="B11" s="0" t="str">
        <f aca="false">IF(MAX(E2:E7)=0,"",INDEX(A2:A7,MATCH(MAX(E2:E7),E2:E7,0)))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22"/>
    <col collapsed="false" customWidth="true" hidden="false" outlineLevel="0" max="3" min="3" style="0" width="95"/>
    <col collapsed="false" customWidth="true" hidden="false" outlineLevel="0" max="4" min="4" style="0" width="14"/>
    <col collapsed="false" customWidth="true" hidden="false" outlineLevel="0" max="5" min="5" style="0" width="2"/>
    <col collapsed="false" customWidth="true" hidden="false" outlineLevel="0" max="6" min="6" style="0" width="15"/>
  </cols>
  <sheetData>
    <row r="1" customFormat="false" ht="15" hidden="false" customHeight="false" outlineLevel="0" collapsed="false">
      <c r="A1" s="3" t="s">
        <v>20</v>
      </c>
      <c r="B1" s="3" t="s">
        <v>6</v>
      </c>
      <c r="C1" s="3" t="s">
        <v>21</v>
      </c>
      <c r="D1" s="3" t="s">
        <v>22</v>
      </c>
      <c r="E1" s="3"/>
      <c r="F1" s="3" t="s">
        <v>23</v>
      </c>
    </row>
    <row r="2" customFormat="false" ht="28.35" hidden="false" customHeight="false" outlineLevel="0" collapsed="false">
      <c r="A2" s="5" t="n">
        <v>1</v>
      </c>
      <c r="B2" s="5" t="s">
        <v>11</v>
      </c>
      <c r="C2" s="6" t="s">
        <v>24</v>
      </c>
      <c r="D2" s="7"/>
      <c r="E2" s="5"/>
      <c r="F2" s="5" t="str">
        <f aca="false">IF(D2="","",IF(ISNUMBER(D2),IF(ABS(D2-'3. Marking'!D2)&lt;='3. Marking'!E2,"Right","Wrong"),"Enter a number"))</f>
        <v/>
      </c>
    </row>
    <row r="3" customFormat="false" ht="41.75" hidden="false" customHeight="false" outlineLevel="0" collapsed="false">
      <c r="A3" s="5" t="n">
        <v>2</v>
      </c>
      <c r="B3" s="5" t="s">
        <v>11</v>
      </c>
      <c r="C3" s="6" t="s">
        <v>25</v>
      </c>
      <c r="D3" s="7"/>
      <c r="E3" s="5"/>
      <c r="F3" s="5" t="str">
        <f aca="false">IF(D3="","",IF(UPPER(TRIM(D3))='3. Marking'!D3,"Right","Wrong"))</f>
        <v/>
      </c>
    </row>
    <row r="4" customFormat="false" ht="15" hidden="false" customHeight="false" outlineLevel="0" collapsed="false">
      <c r="A4" s="5" t="n">
        <v>3</v>
      </c>
      <c r="B4" s="5" t="s">
        <v>11</v>
      </c>
      <c r="C4" s="6" t="s">
        <v>26</v>
      </c>
      <c r="D4" s="7"/>
      <c r="E4" s="5"/>
      <c r="F4" s="5" t="str">
        <f aca="false">IF(D4="","",IF(ISNUMBER(D4),IF(ABS(D4-'3. Marking'!D4)&lt;='3. Marking'!E4,"Right","Wrong"),"Enter a number"))</f>
        <v/>
      </c>
    </row>
    <row r="5" customFormat="false" ht="15" hidden="false" customHeight="false" outlineLevel="0" collapsed="false">
      <c r="A5" s="5" t="n">
        <v>4</v>
      </c>
      <c r="B5" s="5" t="s">
        <v>11</v>
      </c>
      <c r="C5" s="6" t="s">
        <v>27</v>
      </c>
      <c r="D5" s="7"/>
      <c r="E5" s="5"/>
      <c r="F5" s="5" t="str">
        <f aca="false">IF(D5="","",IF(ISNUMBER(D5),IF(ABS(D5-'3. Marking'!D5)&lt;='3. Marking'!E5,"Right","Wrong"),"Enter a number"))</f>
        <v/>
      </c>
    </row>
    <row r="6" customFormat="false" ht="41.75" hidden="false" customHeight="false" outlineLevel="0" collapsed="false">
      <c r="A6" s="5" t="n">
        <v>5</v>
      </c>
      <c r="B6" s="5" t="s">
        <v>11</v>
      </c>
      <c r="C6" s="6" t="s">
        <v>28</v>
      </c>
      <c r="D6" s="7"/>
      <c r="E6" s="5"/>
      <c r="F6" s="5" t="str">
        <f aca="false">IF(D6="","",IF(UPPER(TRIM(D6))='3. Marking'!D6,"Right","Wrong"))</f>
        <v/>
      </c>
    </row>
    <row r="7" customFormat="false" ht="15" hidden="false" customHeight="false" outlineLevel="0" collapsed="false">
      <c r="A7" s="5" t="n">
        <v>6</v>
      </c>
      <c r="B7" s="5" t="s">
        <v>11</v>
      </c>
      <c r="C7" s="6" t="s">
        <v>29</v>
      </c>
      <c r="D7" s="7"/>
      <c r="E7" s="5"/>
      <c r="F7" s="5" t="str">
        <f aca="false">IF(D7="","",IF(ISNUMBER(D7),IF(ABS(D7-'3. Marking'!D7)&lt;='3. Marking'!E7,"Right","Wrong"),"Enter a number"))</f>
        <v/>
      </c>
    </row>
    <row r="8" customFormat="false" ht="28.35" hidden="false" customHeight="false" outlineLevel="0" collapsed="false">
      <c r="A8" s="5" t="n">
        <v>7</v>
      </c>
      <c r="B8" s="5" t="s">
        <v>11</v>
      </c>
      <c r="C8" s="6" t="s">
        <v>30</v>
      </c>
      <c r="D8" s="7"/>
      <c r="E8" s="5"/>
      <c r="F8" s="5" t="str">
        <f aca="false">IF(D8="","",IF(ISNUMBER(D8),IF(ABS(D8-'3. Marking'!D8)&lt;='3. Marking'!E8,"Right","Wrong"),"Enter a number"))</f>
        <v/>
      </c>
    </row>
    <row r="9" customFormat="false" ht="15" hidden="false" customHeight="false" outlineLevel="0" collapsed="false">
      <c r="A9" s="5" t="n">
        <v>8</v>
      </c>
      <c r="B9" s="5" t="s">
        <v>12</v>
      </c>
      <c r="C9" s="6" t="s">
        <v>31</v>
      </c>
      <c r="D9" s="7"/>
      <c r="E9" s="5"/>
      <c r="F9" s="5" t="str">
        <f aca="false">IF(D9="","",IF(ISNUMBER(D9),IF(ABS(D9-'3. Marking'!D9)&lt;='3. Marking'!E9,"Right","Wrong"),"Enter a number"))</f>
        <v/>
      </c>
    </row>
    <row r="10" customFormat="false" ht="15" hidden="false" customHeight="false" outlineLevel="0" collapsed="false">
      <c r="A10" s="5" t="n">
        <v>9</v>
      </c>
      <c r="B10" s="5" t="s">
        <v>12</v>
      </c>
      <c r="C10" s="6" t="s">
        <v>32</v>
      </c>
      <c r="D10" s="7"/>
      <c r="E10" s="5"/>
      <c r="F10" s="5" t="str">
        <f aca="false">IF(D10="","",IF(ISNUMBER(D10),IF(ABS(D10-'3. Marking'!D10)&lt;='3. Marking'!E10,"Right","Wrong"),"Enter a number"))</f>
        <v/>
      </c>
    </row>
    <row r="11" customFormat="false" ht="15" hidden="false" customHeight="false" outlineLevel="0" collapsed="false">
      <c r="A11" s="5" t="n">
        <v>10</v>
      </c>
      <c r="B11" s="5" t="s">
        <v>12</v>
      </c>
      <c r="C11" s="6" t="s">
        <v>33</v>
      </c>
      <c r="D11" s="7"/>
      <c r="E11" s="5"/>
      <c r="F11" s="5" t="str">
        <f aca="false">IF(D11="","",IF(ISNUMBER(D11),IF(ABS(D11-'3. Marking'!D11)&lt;='3. Marking'!E11,"Right","Wrong"),"Enter a number"))</f>
        <v/>
      </c>
    </row>
    <row r="12" customFormat="false" ht="15" hidden="false" customHeight="false" outlineLevel="0" collapsed="false">
      <c r="A12" s="5" t="n">
        <v>11</v>
      </c>
      <c r="B12" s="5" t="s">
        <v>12</v>
      </c>
      <c r="C12" s="6" t="s">
        <v>34</v>
      </c>
      <c r="D12" s="7"/>
      <c r="E12" s="5"/>
      <c r="F12" s="5" t="str">
        <f aca="false">IF(D12="","",IF(ISNUMBER(D12),IF(ABS(D12-'3. Marking'!D12)&lt;='3. Marking'!E12,"Right","Wrong"),"Enter a number"))</f>
        <v/>
      </c>
    </row>
    <row r="13" customFormat="false" ht="28.35" hidden="false" customHeight="false" outlineLevel="0" collapsed="false">
      <c r="A13" s="5" t="n">
        <v>12</v>
      </c>
      <c r="B13" s="5" t="s">
        <v>12</v>
      </c>
      <c r="C13" s="6" t="s">
        <v>35</v>
      </c>
      <c r="D13" s="7"/>
      <c r="E13" s="5"/>
      <c r="F13" s="5" t="str">
        <f aca="false">IF(D13="","",IF(UPPER(TRIM(D13))='3. Marking'!D13,"Right","Wrong"))</f>
        <v/>
      </c>
    </row>
    <row r="14" customFormat="false" ht="15" hidden="false" customHeight="false" outlineLevel="0" collapsed="false">
      <c r="A14" s="5" t="n">
        <v>13</v>
      </c>
      <c r="B14" s="5" t="s">
        <v>12</v>
      </c>
      <c r="C14" s="6" t="s">
        <v>36</v>
      </c>
      <c r="D14" s="7"/>
      <c r="E14" s="5"/>
      <c r="F14" s="5" t="str">
        <f aca="false">IF(D14="","",IF(ISNUMBER(D14),IF(ABS(D14-'3. Marking'!D14)&lt;='3. Marking'!E14,"Right","Wrong"),"Enter a number"))</f>
        <v/>
      </c>
    </row>
    <row r="15" customFormat="false" ht="15" hidden="false" customHeight="false" outlineLevel="0" collapsed="false">
      <c r="A15" s="5" t="n">
        <v>14</v>
      </c>
      <c r="B15" s="5" t="s">
        <v>12</v>
      </c>
      <c r="C15" s="6" t="s">
        <v>37</v>
      </c>
      <c r="D15" s="7"/>
      <c r="E15" s="5"/>
      <c r="F15" s="5" t="str">
        <f aca="false">IF(D15="","",IF(ISNUMBER(D15),IF(ABS(D15-'3. Marking'!D15)&lt;='3. Marking'!E15,"Right","Wrong"),"Enter a number"))</f>
        <v/>
      </c>
    </row>
    <row r="16" customFormat="false" ht="15" hidden="false" customHeight="false" outlineLevel="0" collapsed="false">
      <c r="A16" s="5" t="n">
        <v>15</v>
      </c>
      <c r="B16" s="5" t="s">
        <v>13</v>
      </c>
      <c r="C16" s="6" t="s">
        <v>38</v>
      </c>
      <c r="D16" s="7"/>
      <c r="E16" s="5"/>
      <c r="F16" s="5" t="str">
        <f aca="false">IF(D16="","",IF(ISNUMBER(D16),IF(ABS(D16-'3. Marking'!D16)&lt;='3. Marking'!E16,"Right","Wrong"),"Enter a number"))</f>
        <v/>
      </c>
    </row>
    <row r="17" customFormat="false" ht="28.35" hidden="false" customHeight="false" outlineLevel="0" collapsed="false">
      <c r="A17" s="5" t="n">
        <v>16</v>
      </c>
      <c r="B17" s="5" t="s">
        <v>13</v>
      </c>
      <c r="C17" s="6" t="s">
        <v>39</v>
      </c>
      <c r="D17" s="7"/>
      <c r="E17" s="5"/>
      <c r="F17" s="5" t="str">
        <f aca="false">IF(D17="","",IF(UPPER(TRIM(D17))='3. Marking'!D17,"Right","Wrong"))</f>
        <v/>
      </c>
    </row>
    <row r="18" customFormat="false" ht="15" hidden="false" customHeight="false" outlineLevel="0" collapsed="false">
      <c r="A18" s="5" t="n">
        <v>17</v>
      </c>
      <c r="B18" s="5" t="s">
        <v>13</v>
      </c>
      <c r="C18" s="6" t="s">
        <v>40</v>
      </c>
      <c r="D18" s="7"/>
      <c r="E18" s="5"/>
      <c r="F18" s="5" t="str">
        <f aca="false">IF(D18="","",IF(ISNUMBER(D18),IF(ABS(D18-'3. Marking'!D18)&lt;='3. Marking'!E18,"Right","Wrong"),"Enter a number"))</f>
        <v/>
      </c>
    </row>
    <row r="19" customFormat="false" ht="15" hidden="false" customHeight="false" outlineLevel="0" collapsed="false">
      <c r="A19" s="5" t="n">
        <v>18</v>
      </c>
      <c r="B19" s="5" t="s">
        <v>13</v>
      </c>
      <c r="C19" s="6" t="s">
        <v>41</v>
      </c>
      <c r="D19" s="7"/>
      <c r="E19" s="5"/>
      <c r="F19" s="5" t="str">
        <f aca="false">IF(D19="","",IF(ISNUMBER(D19),IF(ABS(D19-'3. Marking'!D19)&lt;='3. Marking'!E19,"Right","Wrong"),"Enter a number"))</f>
        <v/>
      </c>
    </row>
    <row r="20" customFormat="false" ht="15" hidden="false" customHeight="false" outlineLevel="0" collapsed="false">
      <c r="A20" s="5" t="n">
        <v>19</v>
      </c>
      <c r="B20" s="5" t="s">
        <v>13</v>
      </c>
      <c r="C20" s="6" t="s">
        <v>42</v>
      </c>
      <c r="D20" s="7"/>
      <c r="E20" s="5"/>
      <c r="F20" s="5" t="str">
        <f aca="false">IF(D20="","",IF(ISNUMBER(D20),IF(ABS(D20-'3. Marking'!D20)&lt;='3. Marking'!E20,"Right","Wrong"),"Enter a number"))</f>
        <v/>
      </c>
    </row>
    <row r="21" customFormat="false" ht="15" hidden="false" customHeight="false" outlineLevel="0" collapsed="false">
      <c r="A21" s="5" t="n">
        <v>20</v>
      </c>
      <c r="B21" s="5" t="s">
        <v>13</v>
      </c>
      <c r="C21" s="6" t="s">
        <v>43</v>
      </c>
      <c r="D21" s="7"/>
      <c r="E21" s="5"/>
      <c r="F21" s="5" t="str">
        <f aca="false">IF(D21="","",IF(ISNUMBER(D21),IF(ABS(D21-'3. Marking'!D21)&lt;='3. Marking'!E21,"Right","Wrong"),"Enter a number"))</f>
        <v/>
      </c>
    </row>
    <row r="22" customFormat="false" ht="28.35" hidden="false" customHeight="false" outlineLevel="0" collapsed="false">
      <c r="A22" s="5" t="n">
        <v>21</v>
      </c>
      <c r="B22" s="5" t="s">
        <v>13</v>
      </c>
      <c r="C22" s="6" t="s">
        <v>44</v>
      </c>
      <c r="D22" s="7"/>
      <c r="E22" s="5"/>
      <c r="F22" s="5" t="str">
        <f aca="false">IF(D22="","",IF(UPPER(TRIM(D22))='3. Marking'!D22,"Right","Wrong"))</f>
        <v/>
      </c>
    </row>
    <row r="23" customFormat="false" ht="15" hidden="false" customHeight="false" outlineLevel="0" collapsed="false">
      <c r="A23" s="5" t="n">
        <v>22</v>
      </c>
      <c r="B23" s="5" t="s">
        <v>14</v>
      </c>
      <c r="C23" s="6" t="s">
        <v>45</v>
      </c>
      <c r="D23" s="7"/>
      <c r="E23" s="5"/>
      <c r="F23" s="5" t="str">
        <f aca="false">IF(D23="","",IF(ISNUMBER(D23),IF(ABS(D23-'3. Marking'!D23)&lt;='3. Marking'!E23,"Right","Wrong"),"Enter a number"))</f>
        <v/>
      </c>
    </row>
    <row r="24" customFormat="false" ht="28.35" hidden="false" customHeight="false" outlineLevel="0" collapsed="false">
      <c r="A24" s="5" t="n">
        <v>23</v>
      </c>
      <c r="B24" s="5" t="s">
        <v>14</v>
      </c>
      <c r="C24" s="6" t="s">
        <v>46</v>
      </c>
      <c r="D24" s="7"/>
      <c r="E24" s="5"/>
      <c r="F24" s="5" t="str">
        <f aca="false">IF(D24="","",IF(ISNUMBER(D24),IF(ABS(D24-'3. Marking'!D24)&lt;='3. Marking'!E24,"Right","Wrong"),"Enter a number"))</f>
        <v/>
      </c>
    </row>
    <row r="25" customFormat="false" ht="28.35" hidden="false" customHeight="false" outlineLevel="0" collapsed="false">
      <c r="A25" s="5" t="n">
        <v>24</v>
      </c>
      <c r="B25" s="5" t="s">
        <v>14</v>
      </c>
      <c r="C25" s="6" t="s">
        <v>47</v>
      </c>
      <c r="D25" s="7"/>
      <c r="E25" s="5"/>
      <c r="F25" s="5" t="str">
        <f aca="false">IF(D25="","",IF(UPPER(TRIM(D25))='3. Marking'!D25,"Right","Wrong"))</f>
        <v/>
      </c>
    </row>
    <row r="26" customFormat="false" ht="15" hidden="false" customHeight="false" outlineLevel="0" collapsed="false">
      <c r="A26" s="5" t="n">
        <v>25</v>
      </c>
      <c r="B26" s="5" t="s">
        <v>14</v>
      </c>
      <c r="C26" s="6" t="s">
        <v>48</v>
      </c>
      <c r="D26" s="7"/>
      <c r="E26" s="5"/>
      <c r="F26" s="5" t="str">
        <f aca="false">IF(D26="","",IF(ISNUMBER(D26),IF(ABS(D26-'3. Marking'!D26)&lt;='3. Marking'!E26,"Right","Wrong"),"Enter a number"))</f>
        <v/>
      </c>
    </row>
    <row r="27" customFormat="false" ht="15" hidden="false" customHeight="false" outlineLevel="0" collapsed="false">
      <c r="A27" s="5" t="n">
        <v>26</v>
      </c>
      <c r="B27" s="5" t="s">
        <v>14</v>
      </c>
      <c r="C27" s="6" t="s">
        <v>49</v>
      </c>
      <c r="D27" s="7"/>
      <c r="E27" s="5"/>
      <c r="F27" s="5" t="str">
        <f aca="false">IF(D27="","",IF(ISNUMBER(D27),IF(ABS(D27-'3. Marking'!D27)&lt;='3. Marking'!E27,"Right","Wrong"),"Enter a number"))</f>
        <v/>
      </c>
    </row>
    <row r="28" customFormat="false" ht="28.35" hidden="false" customHeight="false" outlineLevel="0" collapsed="false">
      <c r="A28" s="5" t="n">
        <v>27</v>
      </c>
      <c r="B28" s="5" t="s">
        <v>14</v>
      </c>
      <c r="C28" s="6" t="s">
        <v>50</v>
      </c>
      <c r="D28" s="7"/>
      <c r="E28" s="5"/>
      <c r="F28" s="5" t="str">
        <f aca="false">IF(D28="","",IF(UPPER(TRIM(D28))='3. Marking'!D28,"Right","Wrong"))</f>
        <v/>
      </c>
    </row>
    <row r="29" customFormat="false" ht="28.35" hidden="false" customHeight="false" outlineLevel="0" collapsed="false">
      <c r="A29" s="5" t="n">
        <v>28</v>
      </c>
      <c r="B29" s="5" t="s">
        <v>14</v>
      </c>
      <c r="C29" s="6" t="s">
        <v>51</v>
      </c>
      <c r="D29" s="7"/>
      <c r="E29" s="5"/>
      <c r="F29" s="5" t="str">
        <f aca="false">IF(D29="","",IF(ISNUMBER(D29),IF(ABS(D29-'3. Marking'!D29)&lt;='3. Marking'!E29,"Right","Wrong"),"Enter a number"))</f>
        <v/>
      </c>
    </row>
    <row r="30" customFormat="false" ht="15" hidden="false" customHeight="false" outlineLevel="0" collapsed="false">
      <c r="A30" s="5" t="n">
        <v>29</v>
      </c>
      <c r="B30" s="5" t="s">
        <v>15</v>
      </c>
      <c r="C30" s="6" t="s">
        <v>52</v>
      </c>
      <c r="D30" s="7"/>
      <c r="E30" s="5"/>
      <c r="F30" s="5" t="str">
        <f aca="false">IF(D30="","",IF(ISNUMBER(D30),IF(ABS(D30-'3. Marking'!D30)&lt;='3. Marking'!E30,"Right","Wrong"),"Enter a number"))</f>
        <v/>
      </c>
    </row>
    <row r="31" customFormat="false" ht="15" hidden="false" customHeight="false" outlineLevel="0" collapsed="false">
      <c r="A31" s="5" t="n">
        <v>30</v>
      </c>
      <c r="B31" s="5" t="s">
        <v>15</v>
      </c>
      <c r="C31" s="6" t="s">
        <v>53</v>
      </c>
      <c r="D31" s="7"/>
      <c r="E31" s="5"/>
      <c r="F31" s="5" t="str">
        <f aca="false">IF(D31="","",IF(ISNUMBER(D31),IF(ABS(D31-'3. Marking'!D31)&lt;='3. Marking'!E31,"Right","Wrong"),"Enter a number"))</f>
        <v/>
      </c>
    </row>
    <row r="32" customFormat="false" ht="15" hidden="false" customHeight="false" outlineLevel="0" collapsed="false">
      <c r="A32" s="5" t="n">
        <v>31</v>
      </c>
      <c r="B32" s="5" t="s">
        <v>15</v>
      </c>
      <c r="C32" s="6" t="s">
        <v>54</v>
      </c>
      <c r="D32" s="7"/>
      <c r="E32" s="5"/>
      <c r="F32" s="5" t="str">
        <f aca="false">IF(D32="","",IF(ISNUMBER(D32),IF(ABS(D32-'3. Marking'!D32)&lt;='3. Marking'!E32,"Right","Wrong"),"Enter a number"))</f>
        <v/>
      </c>
    </row>
    <row r="33" customFormat="false" ht="15" hidden="false" customHeight="false" outlineLevel="0" collapsed="false">
      <c r="A33" s="5" t="n">
        <v>32</v>
      </c>
      <c r="B33" s="5" t="s">
        <v>15</v>
      </c>
      <c r="C33" s="6" t="s">
        <v>55</v>
      </c>
      <c r="D33" s="7"/>
      <c r="E33" s="5"/>
      <c r="F33" s="5" t="str">
        <f aca="false">IF(D33="","",IF(ISNUMBER(D33),IF(ABS(D33-'3. Marking'!D33)&lt;='3. Marking'!E33,"Right","Wrong"),"Enter a number"))</f>
        <v/>
      </c>
    </row>
    <row r="34" customFormat="false" ht="41.75" hidden="false" customHeight="false" outlineLevel="0" collapsed="false">
      <c r="A34" s="5" t="n">
        <v>33</v>
      </c>
      <c r="B34" s="5" t="s">
        <v>15</v>
      </c>
      <c r="C34" s="6" t="s">
        <v>56</v>
      </c>
      <c r="D34" s="7"/>
      <c r="E34" s="5"/>
      <c r="F34" s="5" t="str">
        <f aca="false">IF(D34="","",IF(UPPER(TRIM(D34))='3. Marking'!D34,"Right","Wrong"))</f>
        <v/>
      </c>
    </row>
    <row r="35" customFormat="false" ht="28.35" hidden="false" customHeight="false" outlineLevel="0" collapsed="false">
      <c r="A35" s="5" t="n">
        <v>34</v>
      </c>
      <c r="B35" s="5" t="s">
        <v>15</v>
      </c>
      <c r="C35" s="6" t="s">
        <v>57</v>
      </c>
      <c r="D35" s="7"/>
      <c r="E35" s="5"/>
      <c r="F35" s="5" t="str">
        <f aca="false">IF(D35="","",IF(UPPER(TRIM(D35))='3. Marking'!D35,"Right","Wrong"))</f>
        <v/>
      </c>
    </row>
    <row r="36" customFormat="false" ht="15" hidden="false" customHeight="false" outlineLevel="0" collapsed="false">
      <c r="A36" s="5" t="n">
        <v>35</v>
      </c>
      <c r="B36" s="5" t="s">
        <v>16</v>
      </c>
      <c r="C36" s="6" t="s">
        <v>58</v>
      </c>
      <c r="D36" s="7"/>
      <c r="E36" s="5"/>
      <c r="F36" s="5" t="str">
        <f aca="false">IF(D36="","",IF(ISNUMBER(D36),IF(ABS(D36-'3. Marking'!D36)&lt;='3. Marking'!E36,"Right","Wrong"),"Enter a number"))</f>
        <v/>
      </c>
    </row>
    <row r="37" customFormat="false" ht="15" hidden="false" customHeight="false" outlineLevel="0" collapsed="false">
      <c r="A37" s="5" t="n">
        <v>36</v>
      </c>
      <c r="B37" s="5" t="s">
        <v>16</v>
      </c>
      <c r="C37" s="6" t="s">
        <v>59</v>
      </c>
      <c r="D37" s="7"/>
      <c r="E37" s="5"/>
      <c r="F37" s="5" t="str">
        <f aca="false">IF(D37="","",IF(ISNUMBER(D37),IF(ABS(D37-'3. Marking'!D37)&lt;='3. Marking'!E37,"Right","Wrong"),"Enter a number"))</f>
        <v/>
      </c>
    </row>
    <row r="38" customFormat="false" ht="15" hidden="false" customHeight="false" outlineLevel="0" collapsed="false">
      <c r="A38" s="5" t="n">
        <v>37</v>
      </c>
      <c r="B38" s="5" t="s">
        <v>16</v>
      </c>
      <c r="C38" s="6" t="s">
        <v>60</v>
      </c>
      <c r="D38" s="7"/>
      <c r="E38" s="5"/>
      <c r="F38" s="5" t="str">
        <f aca="false">IF(D38="","",IF(ISNUMBER(D38),IF(ABS(D38-'3. Marking'!D38)&lt;='3. Marking'!E38,"Right","Wrong"),"Enter a number"))</f>
        <v/>
      </c>
    </row>
    <row r="39" customFormat="false" ht="28.35" hidden="false" customHeight="false" outlineLevel="0" collapsed="false">
      <c r="A39" s="5" t="n">
        <v>38</v>
      </c>
      <c r="B39" s="5" t="s">
        <v>16</v>
      </c>
      <c r="C39" s="6" t="s">
        <v>61</v>
      </c>
      <c r="D39" s="7"/>
      <c r="E39" s="5"/>
      <c r="F39" s="5" t="str">
        <f aca="false">IF(D39="","",IF(UPPER(TRIM(D39))='3. Marking'!D39,"Right","Wrong"))</f>
        <v/>
      </c>
    </row>
    <row r="40" customFormat="false" ht="15" hidden="false" customHeight="false" outlineLevel="0" collapsed="false">
      <c r="A40" s="5" t="n">
        <v>39</v>
      </c>
      <c r="B40" s="5" t="s">
        <v>16</v>
      </c>
      <c r="C40" s="6" t="s">
        <v>62</v>
      </c>
      <c r="D40" s="7"/>
      <c r="E40" s="5"/>
      <c r="F40" s="5" t="str">
        <f aca="false">IF(D40="","",IF(ISNUMBER(D40),IF(ABS(D40-'3. Marking'!D40)&lt;='3. Marking'!E40,"Right","Wrong"),"Enter a number"))</f>
        <v/>
      </c>
    </row>
    <row r="41" customFormat="false" ht="28.35" hidden="false" customHeight="false" outlineLevel="0" collapsed="false">
      <c r="A41" s="5" t="n">
        <v>40</v>
      </c>
      <c r="B41" s="5" t="s">
        <v>16</v>
      </c>
      <c r="C41" s="6" t="s">
        <v>63</v>
      </c>
      <c r="D41" s="7"/>
      <c r="E41" s="5"/>
      <c r="F41" s="5" t="str">
        <f aca="false">IF(D41="","",IF(ISNUMBER(D41),IF(ABS(D41-'3. Marking'!D41)&lt;='3. Marking'!E41,"Right","Wrong"),"Enter a number"))</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2" min="2" style="0" width="22"/>
    <col collapsed="false" customWidth="true" hidden="false" outlineLevel="0" max="6" min="6" style="0" width="100"/>
  </cols>
  <sheetData>
    <row r="1" customFormat="false" ht="15" hidden="false" customHeight="false" outlineLevel="0" collapsed="false">
      <c r="A1" s="3" t="s">
        <v>20</v>
      </c>
      <c r="B1" s="3" t="s">
        <v>6</v>
      </c>
      <c r="C1" s="3" t="s">
        <v>64</v>
      </c>
      <c r="D1" s="3" t="s">
        <v>65</v>
      </c>
      <c r="E1" s="3" t="s">
        <v>66</v>
      </c>
      <c r="F1" s="3" t="s">
        <v>67</v>
      </c>
    </row>
    <row r="2" customFormat="false" ht="15" hidden="false" customHeight="false" outlineLevel="0" collapsed="false">
      <c r="A2" s="0" t="n">
        <v>1</v>
      </c>
      <c r="B2" s="0" t="s">
        <v>11</v>
      </c>
      <c r="C2" s="0" t="s">
        <v>68</v>
      </c>
      <c r="D2" s="0" t="n">
        <v>9.3496</v>
      </c>
      <c r="E2" s="0" t="n">
        <v>5E-005</v>
      </c>
      <c r="F2" s="8" t="s">
        <v>69</v>
      </c>
    </row>
    <row r="3" customFormat="false" ht="15" hidden="false" customHeight="false" outlineLevel="0" collapsed="false">
      <c r="A3" s="0" t="n">
        <v>2</v>
      </c>
      <c r="B3" s="0" t="s">
        <v>11</v>
      </c>
      <c r="C3" s="0" t="s">
        <v>70</v>
      </c>
      <c r="D3" s="0" t="s">
        <v>71</v>
      </c>
      <c r="F3" s="8" t="s">
        <v>72</v>
      </c>
    </row>
    <row r="4" customFormat="false" ht="15" hidden="false" customHeight="false" outlineLevel="0" collapsed="false">
      <c r="A4" s="0" t="n">
        <v>3</v>
      </c>
      <c r="B4" s="0" t="s">
        <v>11</v>
      </c>
      <c r="C4" s="0" t="s">
        <v>68</v>
      </c>
      <c r="D4" s="0" t="n">
        <v>9.9058</v>
      </c>
      <c r="E4" s="0" t="n">
        <v>5E-005</v>
      </c>
      <c r="F4" s="8" t="s">
        <v>73</v>
      </c>
    </row>
    <row r="5" customFormat="false" ht="15" hidden="false" customHeight="false" outlineLevel="0" collapsed="false">
      <c r="A5" s="0" t="n">
        <v>4</v>
      </c>
      <c r="B5" s="0" t="s">
        <v>11</v>
      </c>
      <c r="C5" s="0" t="s">
        <v>68</v>
      </c>
      <c r="D5" s="0" t="n">
        <v>11450000</v>
      </c>
      <c r="E5" s="0" t="n">
        <v>0.5</v>
      </c>
      <c r="F5" s="8" t="s">
        <v>74</v>
      </c>
    </row>
    <row r="6" customFormat="false" ht="15" hidden="false" customHeight="false" outlineLevel="0" collapsed="false">
      <c r="A6" s="0" t="n">
        <v>5</v>
      </c>
      <c r="B6" s="0" t="s">
        <v>11</v>
      </c>
      <c r="C6" s="0" t="s">
        <v>70</v>
      </c>
      <c r="D6" s="0" t="s">
        <v>75</v>
      </c>
      <c r="F6" s="8" t="s">
        <v>76</v>
      </c>
    </row>
    <row r="7" customFormat="false" ht="15" hidden="false" customHeight="false" outlineLevel="0" collapsed="false">
      <c r="A7" s="0" t="n">
        <v>6</v>
      </c>
      <c r="B7" s="0" t="s">
        <v>11</v>
      </c>
      <c r="C7" s="0" t="s">
        <v>68</v>
      </c>
      <c r="D7" s="0" t="n">
        <v>3.0013</v>
      </c>
      <c r="E7" s="0" t="n">
        <v>5E-005</v>
      </c>
      <c r="F7" s="8" t="s">
        <v>77</v>
      </c>
    </row>
    <row r="8" customFormat="false" ht="15" hidden="false" customHeight="false" outlineLevel="0" collapsed="false">
      <c r="A8" s="0" t="n">
        <v>7</v>
      </c>
      <c r="B8" s="0" t="s">
        <v>11</v>
      </c>
      <c r="C8" s="0" t="s">
        <v>68</v>
      </c>
      <c r="D8" s="0" t="n">
        <v>4.1351</v>
      </c>
      <c r="E8" s="0" t="n">
        <v>5E-005</v>
      </c>
      <c r="F8" s="8" t="s">
        <v>78</v>
      </c>
    </row>
    <row r="9" customFormat="false" ht="15" hidden="false" customHeight="false" outlineLevel="0" collapsed="false">
      <c r="A9" s="0" t="n">
        <v>8</v>
      </c>
      <c r="B9" s="0" t="s">
        <v>12</v>
      </c>
      <c r="C9" s="0" t="s">
        <v>68</v>
      </c>
      <c r="D9" s="0" t="n">
        <v>9649086.71</v>
      </c>
      <c r="E9" s="0" t="n">
        <v>0.01</v>
      </c>
      <c r="F9" s="8" t="s">
        <v>79</v>
      </c>
    </row>
    <row r="10" customFormat="false" ht="15" hidden="false" customHeight="false" outlineLevel="0" collapsed="false">
      <c r="A10" s="0" t="n">
        <v>9</v>
      </c>
      <c r="B10" s="0" t="s">
        <v>12</v>
      </c>
      <c r="C10" s="0" t="s">
        <v>68</v>
      </c>
      <c r="D10" s="0" t="n">
        <v>8627564</v>
      </c>
      <c r="E10" s="0" t="n">
        <v>1</v>
      </c>
      <c r="F10" s="8" t="s">
        <v>80</v>
      </c>
    </row>
    <row r="11" customFormat="false" ht="15" hidden="false" customHeight="false" outlineLevel="0" collapsed="false">
      <c r="A11" s="0" t="n">
        <v>10</v>
      </c>
      <c r="B11" s="0" t="s">
        <v>12</v>
      </c>
      <c r="C11" s="0" t="s">
        <v>68</v>
      </c>
      <c r="D11" s="0" t="n">
        <v>-10981108</v>
      </c>
      <c r="E11" s="0" t="n">
        <v>1</v>
      </c>
      <c r="F11" s="8" t="s">
        <v>81</v>
      </c>
    </row>
    <row r="12" customFormat="false" ht="15" hidden="false" customHeight="false" outlineLevel="0" collapsed="false">
      <c r="A12" s="0" t="n">
        <v>11</v>
      </c>
      <c r="B12" s="0" t="s">
        <v>12</v>
      </c>
      <c r="C12" s="0" t="s">
        <v>68</v>
      </c>
      <c r="D12" s="0" t="n">
        <v>188576667</v>
      </c>
      <c r="E12" s="0" t="n">
        <v>1</v>
      </c>
      <c r="F12" s="8" t="s">
        <v>82</v>
      </c>
    </row>
    <row r="13" customFormat="false" ht="15" hidden="false" customHeight="false" outlineLevel="0" collapsed="false">
      <c r="A13" s="0" t="n">
        <v>12</v>
      </c>
      <c r="B13" s="0" t="s">
        <v>12</v>
      </c>
      <c r="C13" s="0" t="s">
        <v>70</v>
      </c>
      <c r="D13" s="0" t="s">
        <v>83</v>
      </c>
      <c r="F13" s="8" t="s">
        <v>84</v>
      </c>
    </row>
    <row r="14" customFormat="false" ht="15" hidden="false" customHeight="false" outlineLevel="0" collapsed="false">
      <c r="A14" s="0" t="n">
        <v>13</v>
      </c>
      <c r="B14" s="0" t="s">
        <v>12</v>
      </c>
      <c r="C14" s="0" t="s">
        <v>68</v>
      </c>
      <c r="D14" s="0" t="n">
        <v>9.0241</v>
      </c>
      <c r="E14" s="0" t="n">
        <v>5E-005</v>
      </c>
      <c r="F14" s="8" t="s">
        <v>85</v>
      </c>
    </row>
    <row r="15" customFormat="false" ht="15" hidden="false" customHeight="false" outlineLevel="0" collapsed="false">
      <c r="A15" s="0" t="n">
        <v>14</v>
      </c>
      <c r="B15" s="0" t="s">
        <v>12</v>
      </c>
      <c r="C15" s="0" t="s">
        <v>68</v>
      </c>
      <c r="D15" s="0" t="n">
        <v>9142663</v>
      </c>
      <c r="E15" s="0" t="n">
        <v>1</v>
      </c>
      <c r="F15" s="8" t="s">
        <v>86</v>
      </c>
    </row>
    <row r="16" customFormat="false" ht="15" hidden="false" customHeight="false" outlineLevel="0" collapsed="false">
      <c r="A16" s="0" t="n">
        <v>15</v>
      </c>
      <c r="B16" s="0" t="s">
        <v>13</v>
      </c>
      <c r="C16" s="0" t="s">
        <v>68</v>
      </c>
      <c r="D16" s="0" t="n">
        <v>30967522</v>
      </c>
      <c r="E16" s="0" t="n">
        <v>1</v>
      </c>
      <c r="F16" s="8" t="s">
        <v>87</v>
      </c>
    </row>
    <row r="17" customFormat="false" ht="15" hidden="false" customHeight="false" outlineLevel="0" collapsed="false">
      <c r="A17" s="0" t="n">
        <v>16</v>
      </c>
      <c r="B17" s="0" t="s">
        <v>13</v>
      </c>
      <c r="C17" s="0" t="s">
        <v>70</v>
      </c>
      <c r="D17" s="0" t="s">
        <v>71</v>
      </c>
      <c r="F17" s="8" t="s">
        <v>88</v>
      </c>
    </row>
    <row r="18" customFormat="false" ht="15" hidden="false" customHeight="false" outlineLevel="0" collapsed="false">
      <c r="A18" s="0" t="n">
        <v>17</v>
      </c>
      <c r="B18" s="0" t="s">
        <v>13</v>
      </c>
      <c r="C18" s="0" t="s">
        <v>68</v>
      </c>
      <c r="D18" s="0" t="n">
        <v>10153283</v>
      </c>
      <c r="E18" s="0" t="n">
        <v>1</v>
      </c>
      <c r="F18" s="8" t="s">
        <v>89</v>
      </c>
    </row>
    <row r="19" customFormat="false" ht="15" hidden="false" customHeight="false" outlineLevel="0" collapsed="false">
      <c r="A19" s="0" t="n">
        <v>18</v>
      </c>
      <c r="B19" s="0" t="s">
        <v>13</v>
      </c>
      <c r="C19" s="0" t="s">
        <v>68</v>
      </c>
      <c r="D19" s="0" t="n">
        <v>466750</v>
      </c>
      <c r="E19" s="0" t="n">
        <v>0.5</v>
      </c>
      <c r="F19" s="8" t="s">
        <v>90</v>
      </c>
    </row>
    <row r="20" customFormat="false" ht="15" hidden="false" customHeight="false" outlineLevel="0" collapsed="false">
      <c r="A20" s="0" t="n">
        <v>19</v>
      </c>
      <c r="B20" s="0" t="s">
        <v>13</v>
      </c>
      <c r="C20" s="0" t="s">
        <v>68</v>
      </c>
      <c r="D20" s="0" t="n">
        <v>31.06</v>
      </c>
      <c r="E20" s="0" t="n">
        <v>0.005</v>
      </c>
      <c r="F20" s="8" t="s">
        <v>91</v>
      </c>
    </row>
    <row r="21" customFormat="false" ht="15" hidden="false" customHeight="false" outlineLevel="0" collapsed="false">
      <c r="A21" s="0" t="n">
        <v>20</v>
      </c>
      <c r="B21" s="0" t="s">
        <v>13</v>
      </c>
      <c r="C21" s="0" t="s">
        <v>68</v>
      </c>
      <c r="D21" s="0" t="n">
        <v>508424</v>
      </c>
      <c r="E21" s="0" t="n">
        <v>1</v>
      </c>
      <c r="F21" s="8" t="s">
        <v>92</v>
      </c>
    </row>
    <row r="22" customFormat="false" ht="15" hidden="false" customHeight="false" outlineLevel="0" collapsed="false">
      <c r="A22" s="0" t="n">
        <v>21</v>
      </c>
      <c r="B22" s="0" t="s">
        <v>13</v>
      </c>
      <c r="C22" s="0" t="s">
        <v>70</v>
      </c>
      <c r="D22" s="0" t="s">
        <v>93</v>
      </c>
      <c r="F22" s="8" t="s">
        <v>94</v>
      </c>
    </row>
    <row r="23" customFormat="false" ht="15" hidden="false" customHeight="false" outlineLevel="0" collapsed="false">
      <c r="A23" s="0" t="n">
        <v>22</v>
      </c>
      <c r="B23" s="0" t="s">
        <v>14</v>
      </c>
      <c r="C23" s="0" t="s">
        <v>68</v>
      </c>
      <c r="D23" s="0" t="n">
        <v>120834347</v>
      </c>
      <c r="E23" s="0" t="n">
        <v>1</v>
      </c>
      <c r="F23" s="8" t="s">
        <v>95</v>
      </c>
    </row>
    <row r="24" customFormat="false" ht="15" hidden="false" customHeight="false" outlineLevel="0" collapsed="false">
      <c r="A24" s="0" t="n">
        <v>23</v>
      </c>
      <c r="B24" s="0" t="s">
        <v>14</v>
      </c>
      <c r="C24" s="0" t="s">
        <v>68</v>
      </c>
      <c r="D24" s="0" t="n">
        <v>-2749087</v>
      </c>
      <c r="E24" s="0" t="n">
        <v>1</v>
      </c>
      <c r="F24" s="8" t="s">
        <v>96</v>
      </c>
    </row>
    <row r="25" customFormat="false" ht="15" hidden="false" customHeight="false" outlineLevel="0" collapsed="false">
      <c r="A25" s="0" t="n">
        <v>24</v>
      </c>
      <c r="B25" s="0" t="s">
        <v>14</v>
      </c>
      <c r="C25" s="0" t="s">
        <v>70</v>
      </c>
      <c r="D25" s="0" t="s">
        <v>93</v>
      </c>
      <c r="F25" s="8" t="s">
        <v>97</v>
      </c>
    </row>
    <row r="26" customFormat="false" ht="15" hidden="false" customHeight="false" outlineLevel="0" collapsed="false">
      <c r="A26" s="0" t="n">
        <v>25</v>
      </c>
      <c r="B26" s="0" t="s">
        <v>14</v>
      </c>
      <c r="C26" s="0" t="s">
        <v>68</v>
      </c>
      <c r="D26" s="0" t="n">
        <v>11.2171</v>
      </c>
      <c r="E26" s="0" t="n">
        <v>5E-005</v>
      </c>
      <c r="F26" s="8" t="s">
        <v>98</v>
      </c>
    </row>
    <row r="27" customFormat="false" ht="15" hidden="false" customHeight="false" outlineLevel="0" collapsed="false">
      <c r="A27" s="0" t="n">
        <v>26</v>
      </c>
      <c r="B27" s="0" t="s">
        <v>14</v>
      </c>
      <c r="C27" s="0" t="s">
        <v>68</v>
      </c>
      <c r="D27" s="0" t="n">
        <v>0.541432</v>
      </c>
      <c r="E27" s="0" t="n">
        <v>5E-007</v>
      </c>
      <c r="F27" s="8" t="s">
        <v>99</v>
      </c>
    </row>
    <row r="28" customFormat="false" ht="15" hidden="false" customHeight="false" outlineLevel="0" collapsed="false">
      <c r="A28" s="0" t="n">
        <v>27</v>
      </c>
      <c r="B28" s="0" t="s">
        <v>14</v>
      </c>
      <c r="C28" s="0" t="s">
        <v>70</v>
      </c>
      <c r="D28" s="0" t="s">
        <v>75</v>
      </c>
      <c r="F28" s="8" t="s">
        <v>100</v>
      </c>
    </row>
    <row r="29" customFormat="false" ht="15" hidden="false" customHeight="false" outlineLevel="0" collapsed="false">
      <c r="A29" s="0" t="n">
        <v>28</v>
      </c>
      <c r="B29" s="0" t="s">
        <v>14</v>
      </c>
      <c r="C29" s="0" t="s">
        <v>68</v>
      </c>
      <c r="D29" s="0" t="n">
        <v>2.8342</v>
      </c>
      <c r="E29" s="0" t="n">
        <v>0.0001</v>
      </c>
      <c r="F29" s="8" t="s">
        <v>101</v>
      </c>
    </row>
    <row r="30" customFormat="false" ht="15" hidden="false" customHeight="false" outlineLevel="0" collapsed="false">
      <c r="A30" s="0" t="n">
        <v>29</v>
      </c>
      <c r="B30" s="0" t="s">
        <v>15</v>
      </c>
      <c r="C30" s="0" t="s">
        <v>68</v>
      </c>
      <c r="D30" s="0" t="n">
        <v>835569</v>
      </c>
      <c r="E30" s="0" t="n">
        <v>1</v>
      </c>
      <c r="F30" s="8" t="s">
        <v>102</v>
      </c>
    </row>
    <row r="31" customFormat="false" ht="15" hidden="false" customHeight="false" outlineLevel="0" collapsed="false">
      <c r="A31" s="0" t="n">
        <v>30</v>
      </c>
      <c r="B31" s="0" t="s">
        <v>15</v>
      </c>
      <c r="C31" s="0" t="s">
        <v>68</v>
      </c>
      <c r="D31" s="0" t="n">
        <v>2.22</v>
      </c>
      <c r="E31" s="0" t="n">
        <v>0.005</v>
      </c>
      <c r="F31" s="8" t="s">
        <v>103</v>
      </c>
    </row>
    <row r="32" customFormat="false" ht="15" hidden="false" customHeight="false" outlineLevel="0" collapsed="false">
      <c r="A32" s="0" t="n">
        <v>31</v>
      </c>
      <c r="B32" s="0" t="s">
        <v>15</v>
      </c>
      <c r="C32" s="0" t="s">
        <v>68</v>
      </c>
      <c r="D32" s="0" t="n">
        <v>0.0338</v>
      </c>
      <c r="E32" s="0" t="n">
        <v>5E-005</v>
      </c>
      <c r="F32" s="8" t="s">
        <v>104</v>
      </c>
    </row>
    <row r="33" customFormat="false" ht="15" hidden="false" customHeight="false" outlineLevel="0" collapsed="false">
      <c r="A33" s="0" t="n">
        <v>32</v>
      </c>
      <c r="B33" s="0" t="s">
        <v>15</v>
      </c>
      <c r="C33" s="0" t="s">
        <v>68</v>
      </c>
      <c r="D33" s="0" t="n">
        <v>0.5347</v>
      </c>
      <c r="E33" s="0" t="n">
        <v>5E-005</v>
      </c>
      <c r="F33" s="8" t="s">
        <v>105</v>
      </c>
    </row>
    <row r="34" customFormat="false" ht="15" hidden="false" customHeight="false" outlineLevel="0" collapsed="false">
      <c r="A34" s="0" t="n">
        <v>33</v>
      </c>
      <c r="B34" s="0" t="s">
        <v>15</v>
      </c>
      <c r="C34" s="0" t="s">
        <v>70</v>
      </c>
      <c r="D34" s="0" t="s">
        <v>93</v>
      </c>
      <c r="F34" s="8" t="s">
        <v>106</v>
      </c>
    </row>
    <row r="35" customFormat="false" ht="15" hidden="false" customHeight="false" outlineLevel="0" collapsed="false">
      <c r="A35" s="0" t="n">
        <v>34</v>
      </c>
      <c r="B35" s="0" t="s">
        <v>15</v>
      </c>
      <c r="C35" s="0" t="s">
        <v>70</v>
      </c>
      <c r="D35" s="0" t="s">
        <v>83</v>
      </c>
      <c r="F35" s="8" t="s">
        <v>107</v>
      </c>
    </row>
    <row r="36" customFormat="false" ht="15" hidden="false" customHeight="false" outlineLevel="0" collapsed="false">
      <c r="A36" s="0" t="n">
        <v>35</v>
      </c>
      <c r="B36" s="0" t="s">
        <v>16</v>
      </c>
      <c r="C36" s="0" t="s">
        <v>68</v>
      </c>
      <c r="D36" s="0" t="n">
        <v>8.739</v>
      </c>
      <c r="E36" s="0" t="n">
        <v>5E-005</v>
      </c>
      <c r="F36" s="8" t="s">
        <v>108</v>
      </c>
    </row>
    <row r="37" customFormat="false" ht="15" hidden="false" customHeight="false" outlineLevel="0" collapsed="false">
      <c r="A37" s="0" t="n">
        <v>36</v>
      </c>
      <c r="B37" s="0" t="s">
        <v>16</v>
      </c>
      <c r="C37" s="0" t="s">
        <v>68</v>
      </c>
      <c r="D37" s="0" t="n">
        <v>-15.5874</v>
      </c>
      <c r="E37" s="0" t="n">
        <v>5E-005</v>
      </c>
      <c r="F37" s="8" t="s">
        <v>109</v>
      </c>
    </row>
    <row r="38" customFormat="false" ht="15" hidden="false" customHeight="false" outlineLevel="0" collapsed="false">
      <c r="A38" s="0" t="n">
        <v>37</v>
      </c>
      <c r="B38" s="0" t="s">
        <v>16</v>
      </c>
      <c r="C38" s="0" t="s">
        <v>68</v>
      </c>
      <c r="D38" s="0" t="n">
        <v>8.1746</v>
      </c>
      <c r="E38" s="0" t="n">
        <v>5E-005</v>
      </c>
      <c r="F38" s="8" t="s">
        <v>110</v>
      </c>
    </row>
    <row r="39" customFormat="false" ht="15" hidden="false" customHeight="false" outlineLevel="0" collapsed="false">
      <c r="A39" s="0" t="n">
        <v>38</v>
      </c>
      <c r="B39" s="0" t="s">
        <v>16</v>
      </c>
      <c r="C39" s="0" t="s">
        <v>70</v>
      </c>
      <c r="D39" s="0" t="s">
        <v>75</v>
      </c>
      <c r="F39" s="8" t="s">
        <v>111</v>
      </c>
    </row>
    <row r="40" customFormat="false" ht="15" hidden="false" customHeight="false" outlineLevel="0" collapsed="false">
      <c r="A40" s="0" t="n">
        <v>39</v>
      </c>
      <c r="B40" s="0" t="s">
        <v>16</v>
      </c>
      <c r="C40" s="0" t="s">
        <v>68</v>
      </c>
      <c r="D40" s="0" t="n">
        <v>5</v>
      </c>
      <c r="E40" s="0" t="n">
        <v>0.005</v>
      </c>
      <c r="F40" s="8" t="s">
        <v>112</v>
      </c>
    </row>
    <row r="41" customFormat="false" ht="15" hidden="false" customHeight="false" outlineLevel="0" collapsed="false">
      <c r="A41" s="0" t="n">
        <v>40</v>
      </c>
      <c r="B41" s="0" t="s">
        <v>16</v>
      </c>
      <c r="C41" s="0" t="s">
        <v>68</v>
      </c>
      <c r="D41" s="0" t="n">
        <v>6.46</v>
      </c>
      <c r="E41" s="0" t="n">
        <v>0.005</v>
      </c>
      <c r="F41" s="8" t="s">
        <v>113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2026-09-24T01:14:47Z</dcterms:created>
  <dc:creator>openpyxl</dc:creator>
  <dc:description/>
  <dc:language>en-US</dc:language>
  <cp:lastModifiedBy/>
  <dcterms:modified xsi:type="dcterms:W3CDTF">2026-09-24T01:14:47Z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