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<sst xmlns="http://schemas.openxmlformats.org/spreadsheetml/2006/main" count="241" uniqueCount="113">
  <si>
    <t xml:space="preserve">Forty questions on The Data Center Development Handbook</t>
  </si>
  <si>
    <t xml:space="preserve">Answer in the yellow column of sheet 1. Numbers as numbers, in the unit the question asks for (a ratio as 1.70, a percentage as 8.9). Multiple-choice as a single letter.</t>
  </si>
  <si>
    <t xml:space="preserve">Column F marks each answer as you type. Sheet 2 counts your errors chapter by chapter: that is your revision list.</t>
  </si>
  <si>
    <t xml:space="preserve">Sheet 3 carries every answer and the reason for it. Nothing is hidden. Read it after you have answered, not before.</t>
  </si>
  <si>
    <t xml:space="preserve">The numeric questions use the book's own campus, its power and its underwrite. The figures come from the four companion workbooks; three come from the three cases.</t>
  </si>
  <si>
    <t xml:space="preserve">julianrsterling.com/datacenter</t>
  </si>
  <si>
    <t xml:space="preserve">Chapter</t>
  </si>
  <si>
    <t xml:space="preserve">Questions</t>
  </si>
  <si>
    <t xml:space="preserve">Answered</t>
  </si>
  <si>
    <t xml:space="preserve">Right</t>
  </si>
  <si>
    <t xml:space="preserve">Wrong</t>
  </si>
  <si>
    <t xml:space="preserve">Sites and screening</t>
  </si>
  <si>
    <t xml:space="preserve">Power and the utility</t>
  </si>
  <si>
    <t xml:space="preserve">Underwriting</t>
  </si>
  <si>
    <t xml:space="preserve">Execution</t>
  </si>
  <si>
    <t xml:space="preserve">Cases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</si>
  <si>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</si>
  <si>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</si>
  <si>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</si>
  <si>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</si>
  <si>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</si>
  <si>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</si>
  <si>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</si>
  <si>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In the Appendix A scorecard, hard fails are: A) tested first, pass or fail, with no weight  B) optional  C) weighted like any criterion  D) scored 1 to 5</t>
  </si>
  <si>
    <t xml:space="preserve">A criterion you have not verified should be scored: A) 5  B) 1  C) 3  D) as unknown, never as a middling 3</t>
  </si>
  <si>
    <t xml:space="preserve">Weight of the power and connectivity group in the Appendix A scorecard, in per cent?</t>
  </si>
  <si>
    <t xml:space="preserve">Two sites score 82 and 78. The 82 rests on four criteria marked unknown; the 78 is fully verified. Which ranks higher? A) the 82  B) neither  C) the 78, ranked on verified score  D) they are tied</t>
  </si>
  <si>
    <t xml:space="preserve">A ratchet provision: A) sets billing demand at a percentage of the highest recorded peak for months afterward  B) is a fuel clause  C) refunds CIAC  D) caps the demand charge</t>
  </si>
  <si>
    <t xml:space="preserve">Contract demand is: A) the peak  B) the capacity the utility commits to make available and plan around  C) the IT load  D) what you pay on</t>
  </si>
  <si>
    <t xml:space="preserve">Demand charge of $12 a kW-month on a 100 MW peak: the monthly demand charge, in $m? (one decimal)</t>
  </si>
  <si>
    <t xml:space="preserve">At a 95% load factor, that charge per MWh, in dollars? (one decimal)</t>
  </si>
  <si>
    <t xml:space="preserve">At a 30% load factor, per MWh, in dollars? (nearest whole number)</t>
  </si>
  <si>
    <t xml:space="preserve">Under ERCOT's four coincident peak methodology, transmission cost for large loads is allocated on: A) contract demand  B) demand in the four fifteen-minute intervals of highest system demand, June to September  C) the ratchet  D) annual energy</t>
  </si>
  <si>
    <t xml:space="preserve">Contribution in aid of construction is: A) a tax credit  B) the demand charge  C) the customer's up-front payment toward facilities the utility will own  D) a rent deposit</t>
  </si>
  <si>
    <t xml:space="preserve">Chapter 7 frames on-site generation as: A) a destination  B) usually a bridge, rarely a destination  C) always cheaper than the grid  D) a permanent power plant</t>
  </si>
  <si>
    <t xml:space="preserve">Turnkey: 180 MW at $11m a MW. Capital cost, in $m?</t>
  </si>
  <si>
    <t xml:space="preserve">Turnkey gross rent at $105 a kW-month on 180 MW, a year, in $m? (one decimal)</t>
  </si>
  <si>
    <t xml:space="preserve">Turnkey yield on cost, NOI of 215m on 1,980m, in per cent? (one decimal)</t>
  </si>
  <si>
    <t xml:space="preserve">Turnkey stabilised value at a 7.75% exit cap, in $m? (nearest whole number)</t>
  </si>
  <si>
    <t xml:space="preserve">Turnkey spread of yield on cost over the exit cap, in basis points? (nearest whole number)</t>
  </si>
  <si>
    <t xml:space="preserve">Powered shell: 180 MW at $5m, NOI 92m. Yield on cost, in per cent? (one decimal)</t>
  </si>
  <si>
    <t xml:space="preserve">Powered land: 240 acres at $15,000 plus $8m of pre-development. Basis, in $m? (one decimal)</t>
  </si>
  <si>
    <t xml:space="preserve">Multiple on the powered-land winners? (two decimals)</t>
  </si>
  <si>
    <t xml:space="preserve">Break-even hit rate for the powered-land business, in per cent? (one decimal)</t>
  </si>
  <si>
    <t xml:space="preserve">Appendix G: levered return in the base case, 3% escalator, in per cent? (one decimal)</t>
  </si>
  <si>
    <t xml:space="preserve">Levered return on flat rent, in per cent? (one decimal)</t>
  </si>
  <si>
    <t xml:space="preserve">Against the 3% escalator base case, a twelve-month energisation slip costs how many basis points of levered return? (nearest 5)</t>
  </si>
  <si>
    <t xml:space="preserve">Against the same base, the correlated case costs how many basis points? (nearest whole number)</t>
  </si>
  <si>
    <t xml:space="preserve">Capital call in the twelve-month delay, in $m? (one decimal)</t>
  </si>
  <si>
    <t xml:space="preserve">One point of rent escalator over a fifteen-year lease is worth what share of face rent, in per cent? (one decimal)</t>
  </si>
  <si>
    <t xml:space="preserve">Construction interest rate implied by the chapter's $75m of extra interest on a drawn balance of $1,188m, in per cent? (one decimal)</t>
  </si>
  <si>
    <t xml:space="preserve">What determines energisation, per Chapter 14? A) the lease signing  B) the permit  C) the notice to proceed  D) the purchase order date for long-lead equipment</t>
  </si>
  <si>
    <t xml:space="preserve">Appendix D: upper end of the quoted lead time for substation power transformers of 5 to 50 MVA, in weeks?</t>
  </si>
  <si>
    <t xml:space="preserve">Large gas turbines in the lead-time tracker: A) 12 weeks  B) always available  C) 40 weeks  D) carry no number: get a written slot date or assume you cannot have one</t>
  </si>
  <si>
    <t xml:space="preserve">Appendix C: anything older than ninety days should be: A) re-dated before it goes into an investment memo  B) ignored  C) sent to counsel  D) deleted</t>
  </si>
  <si>
    <t xml:space="preserve">Case one: a full-load commissioning test at 180 MW with an 80% ratchet. Billing demand from month 2, in MW?</t>
  </si>
  <si>
    <t xml:space="preserve">Case one: demand charges paid on unused capacity after the test month, in $m? (two decimals)</t>
  </si>
  <si>
    <t xml:space="preserve">Case one: months in which the ratchet sets the bill?</t>
  </si>
  <si>
    <t xml:space="preserve">Case two: months of rent the bridge buys in the chapter's gap?</t>
  </si>
  <si>
    <t xml:space="preserve">Case two: value of bridging on the illustrative costs, in $m? (nearest whole number)</t>
  </si>
  <si>
    <t xml:space="preserve">Case two: bridge power cost at which bridging stops paying, in $ per MWh? (nearest whole number)</t>
  </si>
  <si>
    <t xml:space="preserve">Case three: minimum take bill a month, 80% of 180 MW at $12, in $m? (two decimals)</t>
  </si>
  <si>
    <t xml:space="preserve">Case three: expected cost of the five-year tail at signing, in $m? (one decimal)</t>
  </si>
  <si>
    <t xml:space="preserve">Type</t>
  </si>
  <si>
    <t xml:space="preserve">Answer</t>
  </si>
  <si>
    <t xml:space="preserve">Tolerance</t>
  </si>
  <si>
    <t xml:space="preserve">Why</t>
  </si>
  <si>
    <t xml:space="preserve">mcq</t>
  </si>
  <si>
    <t xml:space="preserve">A</t>
  </si>
  <si>
    <t xml:space="preserve">A condition that can kill a site should never be outvoted by criteria that cannot.</t>
  </si>
  <si>
    <t xml:space="preserve">D</t>
  </si>
  <si>
    <t xml:space="preserve">A 3 launders ignorance into data.</t>
  </si>
  <si>
    <t xml:space="preserve">num</t>
  </si>
  <si>
    <t xml:space="preserve">The largest group by far.</t>
  </si>
  <si>
    <t xml:space="preserve">C</t>
  </si>
  <si>
    <t xml:space="preserve">Treat unknowns as scheduled work, not neutral values.</t>
  </si>
  <si>
    <t xml:space="preserve">80 or 90 per cent is typical, for eleven months.</t>
  </si>
  <si>
    <t xml:space="preserve">B</t>
  </si>
  <si>
    <t xml:space="preserve">Billing demand is what you actually pay on.</t>
  </si>
  <si>
    <t xml:space="preserve">Chapter 8.</t>
  </si>
  <si>
    <t xml:space="preserve">About 68,400 MWh in a thirty-day month.</t>
  </si>
  <si>
    <t xml:space="preserve">Same tariff, same peak, different business.</t>
  </si>
  <si>
    <t xml:space="preserve">A flat load cannot avoid them.</t>
  </si>
  <si>
    <t xml:space="preserve">Generally taxable to the utility, so expect a gross-up.</t>
  </si>
  <si>
    <t xml:space="preserve">Assets bought as a bridge are sized, contracted and financed differently.</t>
  </si>
  <si>
    <t xml:space="preserve">Appendix G.</t>
  </si>
  <si>
    <t xml:space="preserve">"About 227m".</t>
  </si>
  <si>
    <t xml:space="preserve">10.86%.</t>
  </si>
  <si>
    <t xml:space="preserve">"About 2,770m".</t>
  </si>
  <si>
    <t xml:space="preserve">"310".</t>
  </si>
  <si>
    <t xml:space="preserve">Against a 7.5% exit cap.</t>
  </si>
  <si>
    <t xml:space="preserve">Sold at $250,000 a MW, 45m.</t>
  </si>
  <si>
    <t xml:space="preserve">"Close to fourfold".</t>
  </si>
  <si>
    <t xml:space="preserve">Below one site in four, a near-fourfold multiple loses money.</t>
  </si>
  <si>
    <t xml:space="preserve">The chapter's "high teens" is the flat-rent case.</t>
  </si>
  <si>
    <t xml:space="preserve">The assumption behind the chapter's headline number.</t>
  </si>
  <si>
    <t xml:space="preserve">-449.8 bp; the rent miss of 8% costs 239.</t>
  </si>
  <si>
    <t xml:space="preserve">Against 873 for the four effects taken one at a time: not additive.</t>
  </si>
  <si>
    <t xml:space="preserve">About 12% of committed equity.</t>
  </si>
  <si>
    <t xml:space="preserve">A 3% escalator at $105 matches a 2% escalator at $112.93.</t>
  </si>
  <si>
    <t xml:space="preserve">The one added input in Appendix G that is not invented.</t>
  </si>
  <si>
    <t xml:space="preserve">Appendix D turns that argument into a tracker.</t>
  </si>
  <si>
    <t xml:space="preserve">75 to 110 weeks, 2026 quotes.</t>
  </si>
  <si>
    <t xml:space="preserve">Sold out into multi-year queues.</t>
  </si>
  <si>
    <t xml:space="preserve">One of the three habits alongside the lists.</t>
  </si>
  <si>
    <t xml:space="preserve">80% of 180, while the campus draws 45.</t>
  </si>
  <si>
    <t xml:space="preserve">Phasing the test at 60 MW saves 4.5m.</t>
  </si>
  <si>
    <t xml:space="preserve">Months 2 to 8.</t>
  </si>
  <si>
    <t xml:space="preserve">Month 18 against month 48.</t>
  </si>
  <si>
    <t xml:space="preserve">A loss of 4.7m if the gas is nine months late.</t>
  </si>
  <si>
    <t xml:space="preserve">The margin on power is wide; the margin on time is not.</t>
  </si>
  <si>
    <t xml:space="preserve">Sixty months of it after a fifteen-year lease.</t>
  </si>
  <si>
    <t xml:space="preserve">27.0m in the worst case.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</si>
</sst>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4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8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16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4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8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4" t="s">
        <v>16</v>
      </c>
      <c r="B7" s="4" t="n">
        <f aca="false">SUM(B2:B6)</f>
        <v>40</v>
      </c>
      <c r="C7" s="4" t="n">
        <f aca="false">SUM(C2:C6)</f>
        <v>0</v>
      </c>
      <c r="D7" s="4" t="n">
        <f aca="false">SUM(D2:D6)</f>
        <v>0</v>
      </c>
      <c r="E7" s="4" t="n">
        <f aca="false">SUM(E2:E6)</f>
        <v>0</v>
      </c>
    </row>
    <row r="9" customFormat="false" ht="15" hidden="false" customHeight="false" outlineLevel="0" collapsed="false">
      <c r="A9" s="0" t="s">
        <v>17</v>
      </c>
      <c r="B9" s="0" t="str">
        <f aca="false">IF(C7=0,"",D7&amp;" / "&amp;C7)</f>
        <v/>
      </c>
    </row>
    <row r="10" customFormat="false" ht="15" hidden="false" customHeight="false" outlineLevel="0" collapsed="false">
      <c r="A10" s="0" t="s">
        <v>18</v>
      </c>
      <c r="B10" s="0" t="str">
        <f aca="false">IF(MAX(E2:E6)=0,"",INDEX(A2:A6,MATCH(MAX(E2:E6),E2:E6,0)))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20</v>
      </c>
      <c r="D1" s="3" t="s">
        <v>21</v>
      </c>
      <c r="E1" s="3"/>
      <c r="F1" s="3" t="s">
        <v>22</v>
      </c>
    </row>
    <row r="2" customFormat="false" ht="28.35" hidden="false" customHeight="false" outlineLevel="0" collapsed="false">
      <c r="A2" s="5" t="n">
        <v>1</v>
      </c>
      <c r="B2" s="5" t="s">
        <v>11</v>
      </c>
      <c r="C2" s="6" t="s">
        <v>23</v>
      </c>
      <c r="D2" s="7"/>
      <c r="E2" s="5"/>
      <c r="F2" s="5" t="str">
        <f aca="false">IF(D2="","",IF(UPPER(TRIM(D2))='3. Marking'!D2,"Right","Wrong"))</f>
        <v/>
      </c>
    </row>
    <row r="3" customFormat="false" ht="15" hidden="false" customHeight="false" outlineLevel="0" collapsed="false">
      <c r="A3" s="5" t="n">
        <v>2</v>
      </c>
      <c r="B3" s="5" t="s">
        <v>11</v>
      </c>
      <c r="C3" s="6" t="s">
        <v>24</v>
      </c>
      <c r="D3" s="7"/>
      <c r="E3" s="5"/>
      <c r="F3" s="5" t="str">
        <f aca="false">IF(D3="","",IF(UPPER(TRIM(D3))='3. Marking'!D3,"Right","Wrong"))</f>
        <v/>
      </c>
    </row>
    <row r="4" customFormat="false" ht="15" hidden="false" customHeight="false" outlineLevel="0" collapsed="false">
      <c r="A4" s="5" t="n">
        <v>3</v>
      </c>
      <c r="B4" s="5" t="s">
        <v>11</v>
      </c>
      <c r="C4" s="6" t="s">
        <v>25</v>
      </c>
      <c r="D4" s="7"/>
      <c r="E4" s="5"/>
      <c r="F4" s="5" t="str">
        <f aca="false">IF(D4="","",IF(ISNUMBER(D4),IF(ABS(D4-'3. Marking'!D4)&lt;='3. Marking'!E4,"Right","Wrong"),"Enter a number"))</f>
        <v/>
      </c>
    </row>
    <row r="5" customFormat="false" ht="28.35" hidden="false" customHeight="false" outlineLevel="0" collapsed="false">
      <c r="A5" s="5" t="n">
        <v>4</v>
      </c>
      <c r="B5" s="5" t="s">
        <v>11</v>
      </c>
      <c r="C5" s="6" t="s">
        <v>26</v>
      </c>
      <c r="D5" s="7"/>
      <c r="E5" s="5"/>
      <c r="F5" s="5" t="str">
        <f aca="false">IF(D5="","",IF(UPPER(TRIM(D5))='3. Marking'!D5,"Right","Wrong"))</f>
        <v/>
      </c>
    </row>
    <row r="6" customFormat="false" ht="28.35" hidden="false" customHeight="false" outlineLevel="0" collapsed="false">
      <c r="A6" s="5" t="n">
        <v>5</v>
      </c>
      <c r="B6" s="5" t="s">
        <v>12</v>
      </c>
      <c r="C6" s="6" t="s">
        <v>27</v>
      </c>
      <c r="D6" s="7"/>
      <c r="E6" s="5"/>
      <c r="F6" s="5" t="str">
        <f aca="false">IF(D6="","",IF(UPPER(TRIM(D6))='3. Marking'!D6,"Right","Wrong"))</f>
        <v/>
      </c>
    </row>
    <row r="7" customFormat="false" ht="28.35" hidden="false" customHeight="false" outlineLevel="0" collapsed="false">
      <c r="A7" s="5" t="n">
        <v>6</v>
      </c>
      <c r="B7" s="5" t="s">
        <v>12</v>
      </c>
      <c r="C7" s="6" t="s">
        <v>28</v>
      </c>
      <c r="D7" s="7"/>
      <c r="E7" s="5"/>
      <c r="F7" s="5" t="str">
        <f aca="false">IF(D7="","",IF(UPPER(TRIM(D7))='3. Marking'!D7,"Right","Wrong"))</f>
        <v/>
      </c>
    </row>
    <row r="8" customFormat="false" ht="15" hidden="false" customHeight="false" outlineLevel="0" collapsed="false">
      <c r="A8" s="5" t="n">
        <v>7</v>
      </c>
      <c r="B8" s="5" t="s">
        <v>12</v>
      </c>
      <c r="C8" s="6" t="s">
        <v>29</v>
      </c>
      <c r="D8" s="7"/>
      <c r="E8" s="5"/>
      <c r="F8" s="5" t="str">
        <f aca="false">IF(D8="","",IF(ISNUMBER(D8),IF(ABS(D8-'3. Marking'!D8)&lt;='3. Marking'!E8,"Right","Wrong"),"Enter a number"))</f>
        <v/>
      </c>
    </row>
    <row r="9" customFormat="false" ht="15" hidden="false" customHeight="false" outlineLevel="0" collapsed="false">
      <c r="A9" s="5" t="n">
        <v>8</v>
      </c>
      <c r="B9" s="5" t="s">
        <v>12</v>
      </c>
      <c r="C9" s="6" t="s">
        <v>30</v>
      </c>
      <c r="D9" s="7"/>
      <c r="E9" s="5"/>
      <c r="F9" s="5" t="str">
        <f aca="false">IF(D9="","",IF(ISNUMBER(D9),IF(ABS(D9-'3. Marking'!D9)&lt;='3. Marking'!E9,"Right","Wrong"),"Enter a number"))</f>
        <v/>
      </c>
    </row>
    <row r="10" customFormat="false" ht="15" hidden="false" customHeight="false" outlineLevel="0" collapsed="false">
      <c r="A10" s="5" t="n">
        <v>9</v>
      </c>
      <c r="B10" s="5" t="s">
        <v>12</v>
      </c>
      <c r="C10" s="6" t="s">
        <v>31</v>
      </c>
      <c r="D10" s="7"/>
      <c r="E10" s="5"/>
      <c r="F10" s="5" t="str">
        <f aca="false">IF(D10="","",IF(ISNUMBER(D10),IF(ABS(D10-'3. Marking'!D10)&lt;='3. Marking'!E10,"Right","Wrong"),"Enter a number"))</f>
        <v/>
      </c>
    </row>
    <row r="11" customFormat="false" ht="41.75" hidden="false" customHeight="false" outlineLevel="0" collapsed="false">
      <c r="A11" s="5" t="n">
        <v>10</v>
      </c>
      <c r="B11" s="5" t="s">
        <v>12</v>
      </c>
      <c r="C11" s="6" t="s">
        <v>32</v>
      </c>
      <c r="D11" s="7"/>
      <c r="E11" s="5"/>
      <c r="F11" s="5" t="str">
        <f aca="false">IF(D11="","",IF(UPPER(TRIM(D11))='3. Marking'!D11,"Right","Wrong"))</f>
        <v/>
      </c>
    </row>
    <row r="12" customFormat="false" ht="28.35" hidden="false" customHeight="false" outlineLevel="0" collapsed="false">
      <c r="A12" s="5" t="n">
        <v>11</v>
      </c>
      <c r="B12" s="5" t="s">
        <v>12</v>
      </c>
      <c r="C12" s="6" t="s">
        <v>33</v>
      </c>
      <c r="D12" s="7"/>
      <c r="E12" s="5"/>
      <c r="F12" s="5" t="str">
        <f aca="false">IF(D12="","",IF(UPPER(TRIM(D12))='3. Marking'!D12,"Right","Wrong"))</f>
        <v/>
      </c>
    </row>
    <row r="13" customFormat="false" ht="28.35" hidden="false" customHeight="false" outlineLevel="0" collapsed="false">
      <c r="A13" s="5" t="n">
        <v>12</v>
      </c>
      <c r="B13" s="5" t="s">
        <v>12</v>
      </c>
      <c r="C13" s="6" t="s">
        <v>34</v>
      </c>
      <c r="D13" s="7"/>
      <c r="E13" s="5"/>
      <c r="F13" s="5" t="str">
        <f aca="false">IF(D13="","",IF(UPPER(TRIM(D13))='3. Marking'!D13,"Right","Wrong"))</f>
        <v/>
      </c>
    </row>
    <row r="14" customFormat="false" ht="15" hidden="false" customHeight="false" outlineLevel="0" collapsed="false">
      <c r="A14" s="5" t="n">
        <v>13</v>
      </c>
      <c r="B14" s="5" t="s">
        <v>13</v>
      </c>
      <c r="C14" s="6" t="s">
        <v>35</v>
      </c>
      <c r="D14" s="7"/>
      <c r="E14" s="5"/>
      <c r="F14" s="5" t="str">
        <f aca="false">IF(D14="","",IF(ISNUMBER(D14),IF(ABS(D14-'3. Marking'!D14)&lt;='3. Marking'!E14,"Right","Wrong"),"Enter a number"))</f>
        <v/>
      </c>
    </row>
    <row r="15" customFormat="false" ht="15" hidden="false" customHeight="false" outlineLevel="0" collapsed="false">
      <c r="A15" s="5" t="n">
        <v>14</v>
      </c>
      <c r="B15" s="5" t="s">
        <v>13</v>
      </c>
      <c r="C15" s="6" t="s">
        <v>36</v>
      </c>
      <c r="D15" s="7"/>
      <c r="E15" s="5"/>
      <c r="F15" s="5" t="str">
        <f aca="false">IF(D15="","",IF(ISNUMBER(D15),IF(ABS(D15-'3. Marking'!D15)&lt;='3. Marking'!E15,"Right","Wrong"),"Enter a number"))</f>
        <v/>
      </c>
    </row>
    <row r="16" customFormat="false" ht="15" hidden="false" customHeight="false" outlineLevel="0" collapsed="false">
      <c r="A16" s="5" t="n">
        <v>15</v>
      </c>
      <c r="B16" s="5" t="s">
        <v>13</v>
      </c>
      <c r="C16" s="6" t="s">
        <v>37</v>
      </c>
      <c r="D16" s="7"/>
      <c r="E16" s="5"/>
      <c r="F16" s="5" t="str">
        <f aca="false">IF(D16="","",IF(ISNUMBER(D16),IF(ABS(D16-'3. Marking'!D16)&lt;='3. Marking'!E16,"Right","Wrong"),"Enter a number"))</f>
        <v/>
      </c>
    </row>
    <row r="17" customFormat="false" ht="15" hidden="false" customHeight="false" outlineLevel="0" collapsed="false">
      <c r="A17" s="5" t="n">
        <v>16</v>
      </c>
      <c r="B17" s="5" t="s">
        <v>13</v>
      </c>
      <c r="C17" s="6" t="s">
        <v>38</v>
      </c>
      <c r="D17" s="7"/>
      <c r="E17" s="5"/>
      <c r="F17" s="5" t="str">
        <f aca="false">IF(D17="","",IF(ISNUMBER(D17),IF(ABS(D17-'3. Marking'!D17)&lt;='3. Marking'!E17,"Right","Wrong"),"Enter a number"))</f>
        <v/>
      </c>
    </row>
    <row r="18" customFormat="false" ht="15" hidden="false" customHeight="false" outlineLevel="0" collapsed="false">
      <c r="A18" s="5" t="n">
        <v>17</v>
      </c>
      <c r="B18" s="5" t="s">
        <v>13</v>
      </c>
      <c r="C18" s="6" t="s">
        <v>39</v>
      </c>
      <c r="D18" s="7"/>
      <c r="E18" s="5"/>
      <c r="F18" s="5" t="str">
        <f aca="false">IF(D18="","",IF(ISNUMBER(D18),IF(ABS(D18-'3. Marking'!D18)&lt;='3. Marking'!E18,"Right","Wrong"),"Enter a number"))</f>
        <v/>
      </c>
    </row>
    <row r="19" customFormat="false" ht="15" hidden="false" customHeight="false" outlineLevel="0" collapsed="false">
      <c r="A19" s="5" t="n">
        <v>18</v>
      </c>
      <c r="B19" s="5" t="s">
        <v>13</v>
      </c>
      <c r="C19" s="6" t="s">
        <v>40</v>
      </c>
      <c r="D19" s="7"/>
      <c r="E19" s="5"/>
      <c r="F19" s="5" t="str">
        <f aca="false">IF(D19="","",IF(ISNUMBER(D19),IF(ABS(D19-'3. Marking'!D19)&lt;='3. Marking'!E19,"Right","Wrong"),"Enter a number"))</f>
        <v/>
      </c>
    </row>
    <row r="20" customFormat="false" ht="15" hidden="false" customHeight="false" outlineLevel="0" collapsed="false">
      <c r="A20" s="5" t="n">
        <v>19</v>
      </c>
      <c r="B20" s="5" t="s">
        <v>13</v>
      </c>
      <c r="C20" s="6" t="s">
        <v>41</v>
      </c>
      <c r="D20" s="7"/>
      <c r="E20" s="5"/>
      <c r="F20" s="5" t="str">
        <f aca="false">IF(D20="","",IF(ISNUMBER(D20),IF(ABS(D20-'3. Marking'!D20)&lt;='3. Marking'!E20,"Right","Wrong"),"Enter a number"))</f>
        <v/>
      </c>
    </row>
    <row r="21" customFormat="false" ht="15" hidden="false" customHeight="false" outlineLevel="0" collapsed="false">
      <c r="A21" s="5" t="n">
        <v>20</v>
      </c>
      <c r="B21" s="5" t="s">
        <v>13</v>
      </c>
      <c r="C21" s="6" t="s">
        <v>42</v>
      </c>
      <c r="D21" s="7"/>
      <c r="E21" s="5"/>
      <c r="F21" s="5" t="str">
        <f aca="false">IF(D21="","",IF(ISNUMBER(D21),IF(ABS(D21-'3. Marking'!D21)&lt;='3. Marking'!E21,"Right","Wrong"),"Enter a number"))</f>
        <v/>
      </c>
    </row>
    <row r="22" customFormat="false" ht="15" hidden="false" customHeight="false" outlineLevel="0" collapsed="false">
      <c r="A22" s="5" t="n">
        <v>21</v>
      </c>
      <c r="B22" s="5" t="s">
        <v>13</v>
      </c>
      <c r="C22" s="6" t="s">
        <v>43</v>
      </c>
      <c r="D22" s="7"/>
      <c r="E22" s="5"/>
      <c r="F22" s="5" t="str">
        <f aca="false">IF(D22="","",IF(ISNUMBER(D22),IF(ABS(D22-'3. Marking'!D22)&lt;='3. Marking'!E22,"Right","Wrong"),"Enter a number"))</f>
        <v/>
      </c>
    </row>
    <row r="23" customFormat="false" ht="15" hidden="false" customHeight="false" outlineLevel="0" collapsed="false">
      <c r="A23" s="5" t="n">
        <v>22</v>
      </c>
      <c r="B23" s="5" t="s">
        <v>13</v>
      </c>
      <c r="C23" s="6" t="s">
        <v>44</v>
      </c>
      <c r="D23" s="7"/>
      <c r="E23" s="5"/>
      <c r="F23" s="5" t="str">
        <f aca="false">IF(D23="","",IF(ISNUMBER(D23),IF(ABS(D23-'3. Marking'!D23)&lt;='3. Marking'!E23,"Right","Wrong"),"Enter a number"))</f>
        <v/>
      </c>
    </row>
    <row r="24" customFormat="false" ht="15" hidden="false" customHeight="false" outlineLevel="0" collapsed="false">
      <c r="A24" s="5" t="n">
        <v>23</v>
      </c>
      <c r="B24" s="5" t="s">
        <v>13</v>
      </c>
      <c r="C24" s="6" t="s">
        <v>45</v>
      </c>
      <c r="D24" s="7"/>
      <c r="E24" s="5"/>
      <c r="F24" s="5" t="str">
        <f aca="false">IF(D24="","",IF(ISNUMBER(D24),IF(ABS(D24-'3. Marking'!D24)&lt;='3. Marking'!E24,"Right","Wrong"),"Enter a number"))</f>
        <v/>
      </c>
    </row>
    <row r="25" customFormat="false" ht="28.35" hidden="false" customHeight="false" outlineLevel="0" collapsed="false">
      <c r="A25" s="5" t="n">
        <v>24</v>
      </c>
      <c r="B25" s="5" t="s">
        <v>13</v>
      </c>
      <c r="C25" s="6" t="s">
        <v>46</v>
      </c>
      <c r="D25" s="7"/>
      <c r="E25" s="5"/>
      <c r="F25" s="5" t="str">
        <f aca="false">IF(D25="","",IF(ISNUMBER(D25),IF(ABS(D25-'3. Marking'!D25)&lt;='3. Marking'!E25,"Right","Wrong"),"Enter a number"))</f>
        <v/>
      </c>
    </row>
    <row r="26" customFormat="false" ht="15" hidden="false" customHeight="false" outlineLevel="0" collapsed="false">
      <c r="A26" s="5" t="n">
        <v>25</v>
      </c>
      <c r="B26" s="5" t="s">
        <v>13</v>
      </c>
      <c r="C26" s="6" t="s">
        <v>47</v>
      </c>
      <c r="D26" s="7"/>
      <c r="E26" s="5"/>
      <c r="F26" s="5" t="str">
        <f aca="false">IF(D26="","",IF(ISNUMBER(D26),IF(ABS(D26-'3. Marking'!D26)&lt;='3. Marking'!E26,"Right","Wrong"),"Enter a number"))</f>
        <v/>
      </c>
    </row>
    <row r="27" customFormat="false" ht="15" hidden="false" customHeight="false" outlineLevel="0" collapsed="false">
      <c r="A27" s="5" t="n">
        <v>26</v>
      </c>
      <c r="B27" s="5" t="s">
        <v>13</v>
      </c>
      <c r="C27" s="6" t="s">
        <v>48</v>
      </c>
      <c r="D27" s="7"/>
      <c r="E27" s="5"/>
      <c r="F27" s="5" t="str">
        <f aca="false">IF(D27="","",IF(ISNUMBER(D27),IF(ABS(D27-'3. Marking'!D27)&lt;='3. Marking'!E27,"Right","Wrong"),"Enter a number"))</f>
        <v/>
      </c>
    </row>
    <row r="28" customFormat="false" ht="15" hidden="false" customHeight="false" outlineLevel="0" collapsed="false">
      <c r="A28" s="5" t="n">
        <v>27</v>
      </c>
      <c r="B28" s="5" t="s">
        <v>13</v>
      </c>
      <c r="C28" s="6" t="s">
        <v>49</v>
      </c>
      <c r="D28" s="7"/>
      <c r="E28" s="5"/>
      <c r="F28" s="5" t="str">
        <f aca="false">IF(D28="","",IF(ISNUMBER(D28),IF(ABS(D28-'3. Marking'!D28)&lt;='3. Marking'!E28,"Right","Wrong"),"Enter a number"))</f>
        <v/>
      </c>
    </row>
    <row r="29" customFormat="false" ht="28.35" hidden="false" customHeight="false" outlineLevel="0" collapsed="false">
      <c r="A29" s="5" t="n">
        <v>28</v>
      </c>
      <c r="B29" s="5" t="s">
        <v>13</v>
      </c>
      <c r="C29" s="6" t="s">
        <v>50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28.35" hidden="false" customHeight="false" outlineLevel="0" collapsed="false">
      <c r="A30" s="5" t="n">
        <v>29</v>
      </c>
      <c r="B30" s="5" t="s">
        <v>14</v>
      </c>
      <c r="C30" s="6" t="s">
        <v>51</v>
      </c>
      <c r="D30" s="7"/>
      <c r="E30" s="5"/>
      <c r="F30" s="5" t="str">
        <f aca="false">IF(D30="","",IF(UPPER(TRIM(D30))='3. Marking'!D30,"Right","Wrong"))</f>
        <v/>
      </c>
    </row>
    <row r="31" customFormat="false" ht="15" hidden="false" customHeight="false" outlineLevel="0" collapsed="false">
      <c r="A31" s="5" t="n">
        <v>30</v>
      </c>
      <c r="B31" s="5" t="s">
        <v>14</v>
      </c>
      <c r="C31" s="6" t="s">
        <v>52</v>
      </c>
      <c r="D31" s="7"/>
      <c r="E31" s="5"/>
      <c r="F31" s="5" t="str">
        <f aca="false">IF(D31="","",IF(ISNUMBER(D31),IF(ABS(D31-'3. Marking'!D31)&lt;='3. Marking'!E31,"Right","Wrong"),"Enter a number"))</f>
        <v/>
      </c>
    </row>
    <row r="32" customFormat="false" ht="28.35" hidden="false" customHeight="false" outlineLevel="0" collapsed="false">
      <c r="A32" s="5" t="n">
        <v>31</v>
      </c>
      <c r="B32" s="5" t="s">
        <v>14</v>
      </c>
      <c r="C32" s="6" t="s">
        <v>53</v>
      </c>
      <c r="D32" s="7"/>
      <c r="E32" s="5"/>
      <c r="F32" s="5" t="str">
        <f aca="false">IF(D32="","",IF(UPPER(TRIM(D32))='3. Marking'!D32,"Right","Wrong"))</f>
        <v/>
      </c>
    </row>
    <row r="33" customFormat="false" ht="28.35" hidden="false" customHeight="false" outlineLevel="0" collapsed="false">
      <c r="A33" s="5" t="n">
        <v>32</v>
      </c>
      <c r="B33" s="5" t="s">
        <v>14</v>
      </c>
      <c r="C33" s="6" t="s">
        <v>54</v>
      </c>
      <c r="D33" s="7"/>
      <c r="E33" s="5"/>
      <c r="F33" s="5" t="str">
        <f aca="false">IF(D33="","",IF(UPPER(TRIM(D33))='3. Marking'!D33,"Right","Wrong"))</f>
        <v/>
      </c>
    </row>
    <row r="34" customFormat="false" ht="15" hidden="false" customHeight="false" outlineLevel="0" collapsed="false">
      <c r="A34" s="5" t="n">
        <v>33</v>
      </c>
      <c r="B34" s="5" t="s">
        <v>15</v>
      </c>
      <c r="C34" s="6" t="s">
        <v>55</v>
      </c>
      <c r="D34" s="7"/>
      <c r="E34" s="5"/>
      <c r="F34" s="5" t="str">
        <f aca="false">IF(D34="","",IF(ISNUMBER(D34),IF(ABS(D34-'3. Marking'!D34)&lt;='3. Marking'!E34,"Right","Wrong"),"Enter a number"))</f>
        <v/>
      </c>
    </row>
    <row r="35" customFormat="false" ht="15" hidden="false" customHeight="false" outlineLevel="0" collapsed="false">
      <c r="A35" s="5" t="n">
        <v>34</v>
      </c>
      <c r="B35" s="5" t="s">
        <v>15</v>
      </c>
      <c r="C35" s="6" t="s">
        <v>56</v>
      </c>
      <c r="D35" s="7"/>
      <c r="E35" s="5"/>
      <c r="F35" s="5" t="str">
        <f aca="false">IF(D35="","",IF(ISNUMBER(D35),IF(ABS(D35-'3. Marking'!D35)&lt;='3. Marking'!E35,"Right","Wrong"),"Enter a number"))</f>
        <v/>
      </c>
    </row>
    <row r="36" customFormat="false" ht="15" hidden="false" customHeight="false" outlineLevel="0" collapsed="false">
      <c r="A36" s="5" t="n">
        <v>35</v>
      </c>
      <c r="B36" s="5" t="s">
        <v>15</v>
      </c>
      <c r="C36" s="6" t="s">
        <v>57</v>
      </c>
      <c r="D36" s="7"/>
      <c r="E36" s="5"/>
      <c r="F36" s="5" t="str">
        <f aca="false">IF(D36="","",IF(ISNUMBER(D36),IF(ABS(D36-'3. Marking'!D36)&lt;='3. Marking'!E36,"Right","Wrong"),"Enter a number"))</f>
        <v/>
      </c>
    </row>
    <row r="37" customFormat="false" ht="15" hidden="false" customHeight="false" outlineLevel="0" collapsed="false">
      <c r="A37" s="5" t="n">
        <v>36</v>
      </c>
      <c r="B37" s="5" t="s">
        <v>15</v>
      </c>
      <c r="C37" s="6" t="s">
        <v>58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15" hidden="false" customHeight="false" outlineLevel="0" collapsed="false">
      <c r="A38" s="5" t="n">
        <v>37</v>
      </c>
      <c r="B38" s="5" t="s">
        <v>15</v>
      </c>
      <c r="C38" s="6" t="s">
        <v>59</v>
      </c>
      <c r="D38" s="7"/>
      <c r="E38" s="5"/>
      <c r="F38" s="5" t="str">
        <f aca="false">IF(D38="","",IF(ISNUMBER(D38),IF(ABS(D38-'3. Marking'!D38)&lt;='3. Marking'!E38,"Right","Wrong"),"Enter a number"))</f>
        <v/>
      </c>
    </row>
    <row r="39" customFormat="false" ht="15" hidden="false" customHeight="false" outlineLevel="0" collapsed="false">
      <c r="A39" s="5" t="n">
        <v>38</v>
      </c>
      <c r="B39" s="5" t="s">
        <v>15</v>
      </c>
      <c r="C39" s="6" t="s">
        <v>60</v>
      </c>
      <c r="D39" s="7"/>
      <c r="E39" s="5"/>
      <c r="F39" s="5" t="str">
        <f aca="false">IF(D39="","",IF(ISNUMBER(D39),IF(ABS(D39-'3. Marking'!D39)&lt;='3. Marking'!E39,"Right","Wrong"),"Enter a number"))</f>
        <v/>
      </c>
    </row>
    <row r="40" customFormat="false" ht="15" hidden="false" customHeight="false" outlineLevel="0" collapsed="false">
      <c r="A40" s="5" t="n">
        <v>39</v>
      </c>
      <c r="B40" s="5" t="s">
        <v>15</v>
      </c>
      <c r="C40" s="6" t="s">
        <v>61</v>
      </c>
      <c r="D40" s="7"/>
      <c r="E40" s="5"/>
      <c r="F40" s="5" t="str">
        <f aca="false">IF(D40="","",IF(ISNUMBER(D40),IF(ABS(D40-'3. Marking'!D40)&lt;='3. Marking'!E40,"Right","Wrong"),"Enter a number"))</f>
        <v/>
      </c>
    </row>
    <row r="41" customFormat="false" ht="15" hidden="false" customHeight="false" outlineLevel="0" collapsed="false">
      <c r="A41" s="5" t="n">
        <v>40</v>
      </c>
      <c r="B41" s="5" t="s">
        <v>15</v>
      </c>
      <c r="C41" s="6" t="s">
        <v>62</v>
      </c>
      <c r="D41" s="7"/>
      <c r="E41" s="5"/>
      <c r="F41" s="5" t="str">
        <f aca="false">IF(D41="","",IF(ISNUMBER(D41),IF(ABS(D41-'3. Marking'!D41)&lt;='3. Marking'!E41,"Right","Wrong"),"Enter a number"))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63</v>
      </c>
      <c r="D1" s="3" t="s">
        <v>64</v>
      </c>
      <c r="E1" s="3" t="s">
        <v>65</v>
      </c>
      <c r="F1" s="3" t="s">
        <v>66</v>
      </c>
    </row>
    <row r="2" customFormat="false" ht="15" hidden="false" customHeight="false" outlineLevel="0" collapsed="false">
      <c r="A2" s="0" t="n">
        <v>1</v>
      </c>
      <c r="B2" s="0" t="s">
        <v>11</v>
      </c>
      <c r="C2" s="0" t="s">
        <v>67</v>
      </c>
      <c r="D2" s="0" t="s">
        <v>68</v>
      </c>
      <c r="F2" s="8" t="s">
        <v>69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67</v>
      </c>
      <c r="D3" s="0" t="s">
        <v>70</v>
      </c>
      <c r="F3" s="8" t="s">
        <v>71</v>
      </c>
    </row>
    <row r="4" customFormat="false" ht="15" hidden="false" customHeight="false" outlineLevel="0" collapsed="false">
      <c r="A4" s="0" t="n">
        <v>3</v>
      </c>
      <c r="B4" s="0" t="s">
        <v>11</v>
      </c>
      <c r="C4" s="0" t="s">
        <v>72</v>
      </c>
      <c r="D4" s="0" t="n">
        <v>45</v>
      </c>
      <c r="E4" s="0" t="n">
        <v>0.5</v>
      </c>
      <c r="F4" s="8" t="s">
        <v>73</v>
      </c>
    </row>
    <row r="5" customFormat="false" ht="15" hidden="false" customHeight="false" outlineLevel="0" collapsed="false">
      <c r="A5" s="0" t="n">
        <v>4</v>
      </c>
      <c r="B5" s="0" t="s">
        <v>11</v>
      </c>
      <c r="C5" s="0" t="s">
        <v>67</v>
      </c>
      <c r="D5" s="0" t="s">
        <v>74</v>
      </c>
      <c r="F5" s="8" t="s">
        <v>75</v>
      </c>
    </row>
    <row r="6" customFormat="false" ht="15" hidden="false" customHeight="false" outlineLevel="0" collapsed="false">
      <c r="A6" s="0" t="n">
        <v>5</v>
      </c>
      <c r="B6" s="0" t="s">
        <v>12</v>
      </c>
      <c r="C6" s="0" t="s">
        <v>67</v>
      </c>
      <c r="D6" s="0" t="s">
        <v>68</v>
      </c>
      <c r="F6" s="8" t="s">
        <v>76</v>
      </c>
    </row>
    <row r="7" customFormat="false" ht="15" hidden="false" customHeight="false" outlineLevel="0" collapsed="false">
      <c r="A7" s="0" t="n">
        <v>6</v>
      </c>
      <c r="B7" s="0" t="s">
        <v>12</v>
      </c>
      <c r="C7" s="0" t="s">
        <v>67</v>
      </c>
      <c r="D7" s="0" t="s">
        <v>77</v>
      </c>
      <c r="F7" s="8" t="s">
        <v>78</v>
      </c>
    </row>
    <row r="8" customFormat="false" ht="15" hidden="false" customHeight="false" outlineLevel="0" collapsed="false">
      <c r="A8" s="0" t="n">
        <v>7</v>
      </c>
      <c r="B8" s="0" t="s">
        <v>12</v>
      </c>
      <c r="C8" s="0" t="s">
        <v>72</v>
      </c>
      <c r="D8" s="0" t="n">
        <v>1.2</v>
      </c>
      <c r="E8" s="0" t="n">
        <v>0.05</v>
      </c>
      <c r="F8" s="8" t="s">
        <v>79</v>
      </c>
    </row>
    <row r="9" customFormat="false" ht="15" hidden="false" customHeight="false" outlineLevel="0" collapsed="false">
      <c r="A9" s="0" t="n">
        <v>8</v>
      </c>
      <c r="B9" s="0" t="s">
        <v>12</v>
      </c>
      <c r="C9" s="0" t="s">
        <v>72</v>
      </c>
      <c r="D9" s="0" t="n">
        <v>17.5</v>
      </c>
      <c r="E9" s="0" t="n">
        <v>0.2</v>
      </c>
      <c r="F9" s="8" t="s">
        <v>80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72</v>
      </c>
      <c r="D10" s="0" t="n">
        <v>55</v>
      </c>
      <c r="E10" s="0" t="n">
        <v>1</v>
      </c>
      <c r="F10" s="8" t="s">
        <v>81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67</v>
      </c>
      <c r="D11" s="0" t="s">
        <v>77</v>
      </c>
      <c r="F11" s="8" t="s">
        <v>82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67</v>
      </c>
      <c r="D12" s="0" t="s">
        <v>74</v>
      </c>
      <c r="F12" s="8" t="s">
        <v>83</v>
      </c>
    </row>
    <row r="13" customFormat="false" ht="15" hidden="false" customHeight="false" outlineLevel="0" collapsed="false">
      <c r="A13" s="0" t="n">
        <v>12</v>
      </c>
      <c r="B13" s="0" t="s">
        <v>12</v>
      </c>
      <c r="C13" s="0" t="s">
        <v>67</v>
      </c>
      <c r="D13" s="0" t="s">
        <v>77</v>
      </c>
      <c r="F13" s="8" t="s">
        <v>84</v>
      </c>
    </row>
    <row r="14" customFormat="false" ht="15" hidden="false" customHeight="false" outlineLevel="0" collapsed="false">
      <c r="A14" s="0" t="n">
        <v>13</v>
      </c>
      <c r="B14" s="0" t="s">
        <v>13</v>
      </c>
      <c r="C14" s="0" t="s">
        <v>72</v>
      </c>
      <c r="D14" s="0" t="n">
        <v>1980</v>
      </c>
      <c r="E14" s="0" t="n">
        <v>0.5</v>
      </c>
      <c r="F14" s="8" t="s">
        <v>85</v>
      </c>
    </row>
    <row r="15" customFormat="false" ht="15" hidden="false" customHeight="false" outlineLevel="0" collapsed="false">
      <c r="A15" s="0" t="n">
        <v>14</v>
      </c>
      <c r="B15" s="0" t="s">
        <v>13</v>
      </c>
      <c r="C15" s="0" t="s">
        <v>72</v>
      </c>
      <c r="D15" s="0" t="n">
        <v>226.8</v>
      </c>
      <c r="E15" s="0" t="n">
        <v>0.1</v>
      </c>
      <c r="F15" s="8" t="s">
        <v>86</v>
      </c>
    </row>
    <row r="16" customFormat="false" ht="15" hidden="false" customHeight="false" outlineLevel="0" collapsed="false">
      <c r="A16" s="0" t="n">
        <v>15</v>
      </c>
      <c r="B16" s="0" t="s">
        <v>13</v>
      </c>
      <c r="C16" s="0" t="s">
        <v>72</v>
      </c>
      <c r="D16" s="0" t="n">
        <v>10.9</v>
      </c>
      <c r="E16" s="0" t="n">
        <v>0.05</v>
      </c>
      <c r="F16" s="8" t="s">
        <v>87</v>
      </c>
    </row>
    <row r="17" customFormat="false" ht="15" hidden="false" customHeight="false" outlineLevel="0" collapsed="false">
      <c r="A17" s="0" t="n">
        <v>16</v>
      </c>
      <c r="B17" s="0" t="s">
        <v>13</v>
      </c>
      <c r="C17" s="0" t="s">
        <v>72</v>
      </c>
      <c r="D17" s="0" t="n">
        <v>2774</v>
      </c>
      <c r="E17" s="0" t="n">
        <v>1</v>
      </c>
      <c r="F17" s="8" t="s">
        <v>88</v>
      </c>
    </row>
    <row r="18" customFormat="false" ht="15" hidden="false" customHeight="false" outlineLevel="0" collapsed="false">
      <c r="A18" s="0" t="n">
        <v>17</v>
      </c>
      <c r="B18" s="0" t="s">
        <v>13</v>
      </c>
      <c r="C18" s="0" t="s">
        <v>72</v>
      </c>
      <c r="D18" s="0" t="n">
        <v>311</v>
      </c>
      <c r="E18" s="0" t="n">
        <v>1</v>
      </c>
      <c r="F18" s="8" t="s">
        <v>89</v>
      </c>
    </row>
    <row r="19" customFormat="false" ht="15" hidden="false" customHeight="false" outlineLevel="0" collapsed="false">
      <c r="A19" s="0" t="n">
        <v>18</v>
      </c>
      <c r="B19" s="0" t="s">
        <v>13</v>
      </c>
      <c r="C19" s="0" t="s">
        <v>72</v>
      </c>
      <c r="D19" s="0" t="n">
        <v>10.2</v>
      </c>
      <c r="E19" s="0" t="n">
        <v>0.05</v>
      </c>
      <c r="F19" s="8" t="s">
        <v>90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72</v>
      </c>
      <c r="D20" s="0" t="n">
        <v>11.6</v>
      </c>
      <c r="E20" s="0" t="n">
        <v>0.05</v>
      </c>
      <c r="F20" s="8" t="s">
        <v>91</v>
      </c>
    </row>
    <row r="21" customFormat="false" ht="15" hidden="false" customHeight="false" outlineLevel="0" collapsed="false">
      <c r="A21" s="0" t="n">
        <v>20</v>
      </c>
      <c r="B21" s="0" t="s">
        <v>13</v>
      </c>
      <c r="C21" s="0" t="s">
        <v>72</v>
      </c>
      <c r="D21" s="0" t="n">
        <v>3.88</v>
      </c>
      <c r="E21" s="0" t="n">
        <v>0.01</v>
      </c>
      <c r="F21" s="8" t="s">
        <v>92</v>
      </c>
    </row>
    <row r="22" customFormat="false" ht="15" hidden="false" customHeight="false" outlineLevel="0" collapsed="false">
      <c r="A22" s="0" t="n">
        <v>21</v>
      </c>
      <c r="B22" s="0" t="s">
        <v>13</v>
      </c>
      <c r="C22" s="0" t="s">
        <v>72</v>
      </c>
      <c r="D22" s="0" t="n">
        <v>25.8</v>
      </c>
      <c r="E22" s="0" t="n">
        <v>0.1</v>
      </c>
      <c r="F22" s="8" t="s">
        <v>93</v>
      </c>
    </row>
    <row r="23" customFormat="false" ht="15" hidden="false" customHeight="false" outlineLevel="0" collapsed="false">
      <c r="A23" s="0" t="n">
        <v>22</v>
      </c>
      <c r="B23" s="0" t="s">
        <v>13</v>
      </c>
      <c r="C23" s="0" t="s">
        <v>72</v>
      </c>
      <c r="D23" s="0" t="n">
        <v>22.6</v>
      </c>
      <c r="E23" s="0" t="n">
        <v>0.1</v>
      </c>
      <c r="F23" s="8" t="s">
        <v>94</v>
      </c>
    </row>
    <row r="24" customFormat="false" ht="15" hidden="false" customHeight="false" outlineLevel="0" collapsed="false">
      <c r="A24" s="0" t="n">
        <v>23</v>
      </c>
      <c r="B24" s="0" t="s">
        <v>13</v>
      </c>
      <c r="C24" s="0" t="s">
        <v>72</v>
      </c>
      <c r="D24" s="0" t="n">
        <v>18.6</v>
      </c>
      <c r="E24" s="0" t="n">
        <v>0.1</v>
      </c>
      <c r="F24" s="8" t="s">
        <v>95</v>
      </c>
    </row>
    <row r="25" customFormat="false" ht="15" hidden="false" customHeight="false" outlineLevel="0" collapsed="false">
      <c r="A25" s="0" t="n">
        <v>24</v>
      </c>
      <c r="B25" s="0" t="s">
        <v>13</v>
      </c>
      <c r="C25" s="0" t="s">
        <v>72</v>
      </c>
      <c r="D25" s="0" t="n">
        <v>450</v>
      </c>
      <c r="E25" s="0" t="n">
        <v>5</v>
      </c>
      <c r="F25" s="8" t="s">
        <v>96</v>
      </c>
    </row>
    <row r="26" customFormat="false" ht="15" hidden="false" customHeight="false" outlineLevel="0" collapsed="false">
      <c r="A26" s="0" t="n">
        <v>25</v>
      </c>
      <c r="B26" s="0" t="s">
        <v>13</v>
      </c>
      <c r="C26" s="0" t="s">
        <v>72</v>
      </c>
      <c r="D26" s="0" t="n">
        <v>809</v>
      </c>
      <c r="E26" s="0" t="n">
        <v>1</v>
      </c>
      <c r="F26" s="8" t="s">
        <v>97</v>
      </c>
    </row>
    <row r="27" customFormat="false" ht="15" hidden="false" customHeight="false" outlineLevel="0" collapsed="false">
      <c r="A27" s="0" t="n">
        <v>26</v>
      </c>
      <c r="B27" s="0" t="s">
        <v>13</v>
      </c>
      <c r="C27" s="0" t="s">
        <v>72</v>
      </c>
      <c r="D27" s="0" t="n">
        <v>94.8</v>
      </c>
      <c r="E27" s="0" t="n">
        <v>0.1</v>
      </c>
      <c r="F27" s="8" t="s">
        <v>98</v>
      </c>
    </row>
    <row r="28" customFormat="false" ht="15" hidden="false" customHeight="false" outlineLevel="0" collapsed="false">
      <c r="A28" s="0" t="n">
        <v>27</v>
      </c>
      <c r="B28" s="0" t="s">
        <v>13</v>
      </c>
      <c r="C28" s="0" t="s">
        <v>72</v>
      </c>
      <c r="D28" s="0" t="n">
        <v>7.5</v>
      </c>
      <c r="E28" s="0" t="n">
        <v>0.1</v>
      </c>
      <c r="F28" s="8" t="s">
        <v>99</v>
      </c>
    </row>
    <row r="29" customFormat="false" ht="15" hidden="false" customHeight="false" outlineLevel="0" collapsed="false">
      <c r="A29" s="0" t="n">
        <v>28</v>
      </c>
      <c r="B29" s="0" t="s">
        <v>13</v>
      </c>
      <c r="C29" s="0" t="s">
        <v>72</v>
      </c>
      <c r="D29" s="0" t="n">
        <v>6.3</v>
      </c>
      <c r="E29" s="0" t="n">
        <v>0.05</v>
      </c>
      <c r="F29" s="8" t="s">
        <v>100</v>
      </c>
    </row>
    <row r="30" customFormat="false" ht="15" hidden="false" customHeight="false" outlineLevel="0" collapsed="false">
      <c r="A30" s="0" t="n">
        <v>29</v>
      </c>
      <c r="B30" s="0" t="s">
        <v>14</v>
      </c>
      <c r="C30" s="0" t="s">
        <v>67</v>
      </c>
      <c r="D30" s="0" t="s">
        <v>70</v>
      </c>
      <c r="F30" s="8" t="s">
        <v>101</v>
      </c>
    </row>
    <row r="31" customFormat="false" ht="15" hidden="false" customHeight="false" outlineLevel="0" collapsed="false">
      <c r="A31" s="0" t="n">
        <v>30</v>
      </c>
      <c r="B31" s="0" t="s">
        <v>14</v>
      </c>
      <c r="C31" s="0" t="s">
        <v>72</v>
      </c>
      <c r="D31" s="0" t="n">
        <v>110</v>
      </c>
      <c r="E31" s="0" t="n">
        <v>1</v>
      </c>
      <c r="F31" s="8" t="s">
        <v>102</v>
      </c>
    </row>
    <row r="32" customFormat="false" ht="15" hidden="false" customHeight="false" outlineLevel="0" collapsed="false">
      <c r="A32" s="0" t="n">
        <v>31</v>
      </c>
      <c r="B32" s="0" t="s">
        <v>14</v>
      </c>
      <c r="C32" s="0" t="s">
        <v>67</v>
      </c>
      <c r="D32" s="0" t="s">
        <v>70</v>
      </c>
      <c r="F32" s="8" t="s">
        <v>103</v>
      </c>
    </row>
    <row r="33" customFormat="false" ht="15" hidden="false" customHeight="false" outlineLevel="0" collapsed="false">
      <c r="A33" s="0" t="n">
        <v>32</v>
      </c>
      <c r="B33" s="0" t="s">
        <v>14</v>
      </c>
      <c r="C33" s="0" t="s">
        <v>67</v>
      </c>
      <c r="D33" s="0" t="s">
        <v>68</v>
      </c>
      <c r="F33" s="8" t="s">
        <v>104</v>
      </c>
    </row>
    <row r="34" customFormat="false" ht="15" hidden="false" customHeight="false" outlineLevel="0" collapsed="false">
      <c r="A34" s="0" t="n">
        <v>33</v>
      </c>
      <c r="B34" s="0" t="s">
        <v>15</v>
      </c>
      <c r="C34" s="0" t="s">
        <v>72</v>
      </c>
      <c r="D34" s="0" t="n">
        <v>144</v>
      </c>
      <c r="E34" s="0" t="n">
        <v>0.5</v>
      </c>
      <c r="F34" s="8" t="s">
        <v>105</v>
      </c>
    </row>
    <row r="35" customFormat="false" ht="15" hidden="false" customHeight="false" outlineLevel="0" collapsed="false">
      <c r="A35" s="0" t="n">
        <v>34</v>
      </c>
      <c r="B35" s="0" t="s">
        <v>15</v>
      </c>
      <c r="C35" s="0" t="s">
        <v>72</v>
      </c>
      <c r="D35" s="0" t="n">
        <v>4.54</v>
      </c>
      <c r="E35" s="0" t="n">
        <v>0.01</v>
      </c>
      <c r="F35" s="8" t="s">
        <v>106</v>
      </c>
    </row>
    <row r="36" customFormat="false" ht="15" hidden="false" customHeight="false" outlineLevel="0" collapsed="false">
      <c r="A36" s="0" t="n">
        <v>35</v>
      </c>
      <c r="B36" s="0" t="s">
        <v>15</v>
      </c>
      <c r="C36" s="0" t="s">
        <v>72</v>
      </c>
      <c r="D36" s="0" t="n">
        <v>7</v>
      </c>
      <c r="E36" s="0" t="n">
        <v>0.5</v>
      </c>
      <c r="F36" s="8" t="s">
        <v>107</v>
      </c>
    </row>
    <row r="37" customFormat="false" ht="15" hidden="false" customHeight="false" outlineLevel="0" collapsed="false">
      <c r="A37" s="0" t="n">
        <v>36</v>
      </c>
      <c r="B37" s="0" t="s">
        <v>15</v>
      </c>
      <c r="C37" s="0" t="s">
        <v>72</v>
      </c>
      <c r="D37" s="0" t="n">
        <v>30</v>
      </c>
      <c r="E37" s="0" t="n">
        <v>0.5</v>
      </c>
      <c r="F37" s="8" t="s">
        <v>108</v>
      </c>
    </row>
    <row r="38" customFormat="false" ht="15" hidden="false" customHeight="false" outlineLevel="0" collapsed="false">
      <c r="A38" s="0" t="n">
        <v>37</v>
      </c>
      <c r="B38" s="0" t="s">
        <v>15</v>
      </c>
      <c r="C38" s="0" t="s">
        <v>72</v>
      </c>
      <c r="D38" s="0" t="n">
        <v>28</v>
      </c>
      <c r="E38" s="0" t="n">
        <v>0.5</v>
      </c>
      <c r="F38" s="8" t="s">
        <v>109</v>
      </c>
    </row>
    <row r="39" customFormat="false" ht="15" hidden="false" customHeight="false" outlineLevel="0" collapsed="false">
      <c r="A39" s="0" t="n">
        <v>38</v>
      </c>
      <c r="B39" s="0" t="s">
        <v>15</v>
      </c>
      <c r="C39" s="0" t="s">
        <v>72</v>
      </c>
      <c r="D39" s="0" t="n">
        <v>117</v>
      </c>
      <c r="E39" s="0" t="n">
        <v>1</v>
      </c>
      <c r="F39" s="8" t="s">
        <v>110</v>
      </c>
    </row>
    <row r="40" customFormat="false" ht="15" hidden="false" customHeight="false" outlineLevel="0" collapsed="false">
      <c r="A40" s="0" t="n">
        <v>39</v>
      </c>
      <c r="B40" s="0" t="s">
        <v>15</v>
      </c>
      <c r="C40" s="0" t="s">
        <v>72</v>
      </c>
      <c r="D40" s="0" t="n">
        <v>1.73</v>
      </c>
      <c r="E40" s="0" t="n">
        <v>0.01</v>
      </c>
      <c r="F40" s="8" t="s">
        <v>111</v>
      </c>
    </row>
    <row r="41" customFormat="false" ht="15" hidden="false" customHeight="false" outlineLevel="0" collapsed="false">
      <c r="A41" s="0" t="n">
        <v>40</v>
      </c>
      <c r="B41" s="0" t="s">
        <v>15</v>
      </c>
      <c r="C41" s="0" t="s">
        <v>72</v>
      </c>
      <c r="D41" s="0" t="n">
        <v>8.2</v>
      </c>
      <c r="E41" s="0" t="n">
        <v>0.1</v>
      </c>
      <c r="F41" s="8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2026-09-22T15:36:15Z</dcterms:created>
  <dc:creator>openpyxl</dc:creator>
  <dc:description/>
  <dc:language>en-US</dc:language>
  <cp:lastModifiedBy/>
  <dcterms:modified xsi:type="dcterms:W3CDTF">2026-09-22T16:23:02Z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