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Read me" sheetId="1" state="visible" r:id="rId1"/>
    <sheet xmlns:r="http://schemas.openxmlformats.org/officeDocument/2006/relationships" name="Progress" sheetId="2" state="visible" r:id="rId2"/>
    <sheet xmlns:r="http://schemas.openxmlformats.org/officeDocument/2006/relationships" name="LP diligence" sheetId="3" state="visible" r:id="rId3"/>
    <sheet xmlns:r="http://schemas.openxmlformats.org/officeDocument/2006/relationships" name="Sponsor process" sheetId="4" state="visible" r:id="rId4"/>
    <sheet xmlns:r="http://schemas.openxmlformats.org/officeDocument/2006/relationships" name="The timeline" sheetId="5" state="visible" r:id="rId5"/>
    <sheet xmlns:r="http://schemas.openxmlformats.org/officeDocument/2006/relationships" name="Conflicts register" sheetId="6" state="visible" r:id="rId6"/>
    <sheet xmlns:r="http://schemas.openxmlformats.org/officeDocument/2006/relationships" name="Fairness opinion" sheetId="7" state="visible" r:id="rId7"/>
    <sheet xmlns:r="http://schemas.openxmlformats.org/officeDocument/2006/relationships" name="Term sheet" sheetId="8" state="visible" r:id="rId8"/>
    <sheet xmlns:r="http://schemas.openxmlformats.org/officeDocument/2006/relationships" name="Fifteen mistakes" sheetId="9" state="visible" r:id="rId9"/>
  </sheets>
  <definedNames>
    <definedName name="_xlnm._FilterDatabase" localSheetId="2" hidden="1">'LP diligence'!$A$4:$E$52</definedName>
    <definedName name="_xlnm._FilterDatabase" localSheetId="3" hidden="1">'Sponsor process'!$A$4:$E$40</definedName>
    <definedName name="_xlnm._FilterDatabase" localSheetId="7" hidden="1">'Term sheet'!$A$4:$E$33</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0.0%"/>
    <numFmt numFmtId="165" formatCode="#,##0.00;\(#,##0.00\);\-"/>
    <numFmt numFmtId="166" formatCode="dd/mm/yyyy"/>
  </numFmts>
  <fonts count="13">
    <font>
      <name val="Calibri"/>
      <charset val="1"/>
      <family val="2"/>
      <color theme="1"/>
      <sz val="11"/>
    </font>
    <font>
      <name val="Arial"/>
      <family val="0"/>
      <sz val="10"/>
    </font>
    <font>
      <name val="Arial"/>
      <family val="0"/>
      <sz val="10"/>
    </font>
    <font>
      <name val="Arial"/>
      <family val="0"/>
      <sz val="10"/>
    </font>
    <font>
      <name val="Arial"/>
      <charset val="1"/>
      <family val="0"/>
      <b val="1"/>
      <color rgb="FF14171D"/>
      <sz val="14"/>
    </font>
    <font>
      <name val="Arial"/>
      <charset val="1"/>
      <family val="0"/>
      <i val="1"/>
      <color rgb="FF595959"/>
      <sz val="10"/>
    </font>
    <font>
      <name val="Arial"/>
      <charset val="1"/>
      <family val="0"/>
      <sz val="10"/>
    </font>
    <font>
      <name val="Arial"/>
      <charset val="1"/>
      <family val="0"/>
      <b val="1"/>
      <color rgb="FFFFFFFF"/>
      <sz val="10"/>
    </font>
    <font>
      <name val="Arial"/>
      <charset val="1"/>
      <family val="0"/>
      <b val="1"/>
      <color rgb="FF8C5A00"/>
      <sz val="11"/>
    </font>
    <font>
      <name val="Arial"/>
      <charset val="1"/>
      <family val="0"/>
      <b val="1"/>
      <sz val="10"/>
    </font>
    <font>
      <name val="Arial"/>
      <charset val="1"/>
      <family val="0"/>
      <color rgb="FF0000FF"/>
      <sz val="10"/>
    </font>
    <font>
      <name val="Arial"/>
      <charset val="1"/>
      <family val="0"/>
      <sz val="9"/>
    </font>
    <font>
      <name val="Arial"/>
      <charset val="1"/>
      <family val="0"/>
      <i val="1"/>
      <sz val="9"/>
    </font>
  </fonts>
  <fills count="6">
    <fill>
      <patternFill/>
    </fill>
    <fill>
      <patternFill patternType="gray125"/>
    </fill>
    <fill>
      <patternFill patternType="solid">
        <fgColor rgb="FF14171D"/>
        <bgColor rgb="FF000000"/>
      </patternFill>
    </fill>
    <fill>
      <patternFill patternType="solid">
        <fgColor rgb="FFF2F2F2"/>
        <bgColor rgb="FFFBF3E2"/>
      </patternFill>
    </fill>
    <fill>
      <patternFill patternType="solid">
        <fgColor rgb="FFFBF3E2"/>
        <bgColor rgb="FFF2F2F2"/>
      </patternFill>
    </fill>
    <fill>
      <patternFill patternType="solid">
        <fgColor rgb="FFFFFF00"/>
        <bgColor rgb="FFFFFF00"/>
      </patternFill>
    </fill>
  </fills>
  <borders count="3">
    <border>
      <left/>
      <right/>
      <top/>
      <bottom/>
      <diagonal/>
    </border>
    <border>
      <left/>
      <right/>
      <top style="medium">
        <color rgb="FF808080"/>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99">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2" borderId="0" applyAlignment="1" pivotButton="0" quotePrefix="0" xfId="0">
      <alignment horizontal="left" vertical="center" wrapText="1"/>
    </xf>
    <xf numFmtId="0" fontId="7" fillId="2" borderId="0" applyAlignment="1" pivotButton="0" quotePrefix="0" xfId="0">
      <alignment horizontal="center" vertical="center" wrapText="1"/>
    </xf>
    <xf numFmtId="0" fontId="8" fillId="0" borderId="0" applyAlignment="1" pivotButton="0" quotePrefix="0" xfId="0">
      <alignment horizontal="general" vertical="bottom"/>
    </xf>
    <xf numFmtId="0" fontId="6" fillId="0" borderId="0" applyAlignment="1" pivotButton="0" quotePrefix="0" xfId="0">
      <alignment horizontal="general" vertical="bottom" indent="1"/>
    </xf>
    <xf numFmtId="1" fontId="6" fillId="0" borderId="0" applyAlignment="1" pivotButton="0" quotePrefix="0" xfId="0">
      <alignment horizontal="general" vertical="bottom"/>
    </xf>
    <xf numFmtId="164" fontId="6" fillId="0" borderId="0" applyAlignment="1" pivotButton="0" quotePrefix="0" xfId="0">
      <alignment horizontal="general" vertical="bottom"/>
    </xf>
    <xf numFmtId="0" fontId="6" fillId="3" borderId="0" applyAlignment="1" pivotButton="0" quotePrefix="0" xfId="0">
      <alignment horizontal="general" vertical="bottom" indent="1"/>
    </xf>
    <xf numFmtId="1" fontId="6" fillId="3" borderId="0" applyAlignment="1" pivotButton="0" quotePrefix="0" xfId="0">
      <alignment horizontal="general" vertical="bottom"/>
    </xf>
    <xf numFmtId="164" fontId="6" fillId="3" borderId="0" applyAlignment="1" pivotButton="0" quotePrefix="0" xfId="0">
      <alignment horizontal="general" vertical="bottom"/>
    </xf>
    <xf numFmtId="0" fontId="6" fillId="3" borderId="0" applyAlignment="1" pivotButton="0" quotePrefix="0" xfId="0">
      <alignment horizontal="general" vertical="bottom"/>
    </xf>
    <xf numFmtId="0" fontId="6" fillId="0" borderId="0" applyAlignment="1" pivotButton="0" quotePrefix="0" xfId="0">
      <alignment horizontal="general" vertical="bottom"/>
    </xf>
    <xf numFmtId="0" fontId="9" fillId="0" borderId="1" applyAlignment="1" pivotButton="0" quotePrefix="0" xfId="0">
      <alignment horizontal="general" vertical="bottom"/>
    </xf>
    <xf numFmtId="1" fontId="9" fillId="0" borderId="1" applyAlignment="1" pivotButton="0" quotePrefix="0" xfId="0">
      <alignment horizontal="general" vertical="bottom"/>
    </xf>
    <xf numFmtId="0" fontId="0" fillId="0" borderId="1" applyAlignment="1" pivotButton="0" quotePrefix="0" xfId="0">
      <alignment horizontal="general" vertical="bottom"/>
    </xf>
    <xf numFmtId="0" fontId="9" fillId="0" borderId="0" applyAlignment="1" pivotButton="0" quotePrefix="0" xfId="0">
      <alignment horizontal="general" vertical="bottom"/>
    </xf>
    <xf numFmtId="1" fontId="9" fillId="0" borderId="0" applyAlignment="1" pivotButton="0" quotePrefix="0" xfId="0">
      <alignment horizontal="general" vertical="bottom"/>
    </xf>
    <xf numFmtId="164" fontId="9" fillId="0" borderId="0" applyAlignment="1" pivotButton="0" quotePrefix="0" xfId="0">
      <alignment horizontal="general" vertical="bottom"/>
    </xf>
    <xf numFmtId="165" fontId="6" fillId="0" borderId="0" applyAlignment="1" pivotButton="0" quotePrefix="0" xfId="0">
      <alignment horizontal="general" vertical="bottom"/>
    </xf>
    <xf numFmtId="0" fontId="8" fillId="4" borderId="0" applyAlignment="1" pivotButton="0" quotePrefix="0" xfId="0">
      <alignment horizontal="general" vertical="bottom"/>
    </xf>
    <xf numFmtId="0" fontId="0" fillId="4" borderId="0" applyAlignment="1" pivotButton="0" quotePrefix="0" xfId="0">
      <alignment horizontal="general" vertical="bottom"/>
    </xf>
    <xf numFmtId="0" fontId="6" fillId="0" borderId="2" applyAlignment="1" pivotButton="0" quotePrefix="0" xfId="0">
      <alignment horizontal="general" vertical="top" wrapText="1" indent="1"/>
    </xf>
    <xf numFmtId="0" fontId="10" fillId="0" borderId="2" applyAlignment="1" pivotButton="0" quotePrefix="0" xfId="0">
      <alignment horizontal="general" vertical="bottom"/>
    </xf>
    <xf numFmtId="166" fontId="10" fillId="0" borderId="2" applyAlignment="1" pivotButton="0" quotePrefix="0" xfId="0">
      <alignment horizontal="general" vertical="bottom"/>
    </xf>
    <xf numFmtId="0" fontId="10" fillId="0" borderId="2" applyAlignment="1" pivotButton="0" quotePrefix="0" xfId="0">
      <alignment horizontal="general" vertical="top" wrapText="1"/>
    </xf>
    <xf numFmtId="0" fontId="9" fillId="0" borderId="2" applyAlignment="1" pivotButton="0" quotePrefix="0" xfId="0">
      <alignment horizontal="general" vertical="bottom"/>
    </xf>
    <xf numFmtId="0" fontId="6" fillId="0" borderId="2" applyAlignment="1" pivotButton="0" quotePrefix="0" xfId="0">
      <alignment horizontal="general" vertical="bottom"/>
    </xf>
    <xf numFmtId="0" fontId="11" fillId="0" borderId="2" applyAlignment="1" pivotButton="0" quotePrefix="0" xfId="0">
      <alignment horizontal="general" vertical="top" wrapText="1"/>
    </xf>
    <xf numFmtId="165" fontId="10" fillId="0" borderId="2" applyAlignment="1" pivotButton="0" quotePrefix="0" xfId="0">
      <alignment horizontal="general" vertical="bottom"/>
    </xf>
    <xf numFmtId="0" fontId="9" fillId="3" borderId="2" applyAlignment="1" pivotButton="0" quotePrefix="0" xfId="0">
      <alignment horizontal="general" vertical="bottom"/>
    </xf>
    <xf numFmtId="0" fontId="6" fillId="3" borderId="2" applyAlignment="1" pivotButton="0" quotePrefix="0" xfId="0">
      <alignment horizontal="general" vertical="bottom"/>
    </xf>
    <xf numFmtId="0" fontId="11" fillId="3" borderId="2" applyAlignment="1" pivotButton="0" quotePrefix="0" xfId="0">
      <alignment horizontal="general" vertical="top" wrapText="1"/>
    </xf>
    <xf numFmtId="165" fontId="10" fillId="3" borderId="2" applyAlignment="1" pivotButton="0" quotePrefix="0" xfId="0">
      <alignment horizontal="general" vertical="bottom"/>
    </xf>
    <xf numFmtId="0" fontId="10" fillId="3" borderId="2" applyAlignment="1" pivotButton="0" quotePrefix="0" xfId="0">
      <alignment horizontal="general" vertical="bottom"/>
    </xf>
    <xf numFmtId="165" fontId="9" fillId="0" borderId="1" applyAlignment="1" pivotButton="0" quotePrefix="0" xfId="0">
      <alignment horizontal="general" vertical="bottom"/>
    </xf>
    <xf numFmtId="165" fontId="10" fillId="5" borderId="0" applyAlignment="1" pivotButton="0" quotePrefix="0" xfId="0">
      <alignment horizontal="general" vertical="bottom"/>
    </xf>
    <xf numFmtId="165" fontId="9" fillId="0" borderId="0" applyAlignment="1" pivotButton="0" quotePrefix="0" xfId="0">
      <alignment horizontal="general" vertical="bottom"/>
    </xf>
    <xf numFmtId="165" fontId="10" fillId="0" borderId="0" applyAlignment="1" pivotButton="0" quotePrefix="0" xfId="0">
      <alignment horizontal="general" vertical="bottom"/>
    </xf>
    <xf numFmtId="0" fontId="9" fillId="0" borderId="0" applyAlignment="1" pivotButton="0" quotePrefix="0" xfId="0">
      <alignment horizontal="general" vertical="bottom" indent="1"/>
    </xf>
    <xf numFmtId="0" fontId="12" fillId="3" borderId="2" applyAlignment="1" pivotButton="0" quotePrefix="0" xfId="0">
      <alignment horizontal="general" vertical="top" wrapText="1"/>
    </xf>
    <xf numFmtId="0" fontId="10" fillId="3" borderId="2" applyAlignment="1" pivotButton="0" quotePrefix="0" xfId="0">
      <alignment horizontal="general" vertical="top" wrapText="1"/>
    </xf>
    <xf numFmtId="0" fontId="12" fillId="0" borderId="2" applyAlignment="1" pivotButton="0" quotePrefix="0" xfId="0">
      <alignment horizontal="general" vertical="top" wrapText="1"/>
    </xf>
    <xf numFmtId="0" fontId="9" fillId="0" borderId="2" applyAlignment="1" pivotButton="0" quotePrefix="0" xfId="0">
      <alignment horizontal="general" vertical="top" wrapText="1"/>
    </xf>
    <xf numFmtId="0" fontId="6" fillId="0" borderId="2" applyAlignment="1" pivotButton="0" quotePrefix="0" xfId="0">
      <alignment horizontal="general" vertical="top" wrapText="1"/>
    </xf>
    <xf numFmtId="0" fontId="9" fillId="3" borderId="2" applyAlignment="1" pivotButton="0" quotePrefix="0" xfId="0">
      <alignment horizontal="general" vertical="top" wrapText="1"/>
    </xf>
    <xf numFmtId="0" fontId="6" fillId="3" borderId="2"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2" borderId="0" applyAlignment="1" pivotButton="0" quotePrefix="0" xfId="0">
      <alignment horizontal="left" vertical="center" wrapText="1"/>
    </xf>
    <xf numFmtId="0" fontId="7" fillId="2" borderId="0" applyAlignment="1" pivotButton="0" quotePrefix="0" xfId="0">
      <alignment horizontal="center" vertical="center" wrapText="1"/>
    </xf>
    <xf numFmtId="0" fontId="8" fillId="0" borderId="0" applyAlignment="1" pivotButton="0" quotePrefix="0" xfId="0">
      <alignment horizontal="general" vertical="bottom"/>
    </xf>
    <xf numFmtId="0" fontId="6" fillId="0" borderId="0" applyAlignment="1" pivotButton="0" quotePrefix="0" xfId="0">
      <alignment horizontal="general" vertical="bottom" indent="1"/>
    </xf>
    <xf numFmtId="1" fontId="6" fillId="0" borderId="0" applyAlignment="1" pivotButton="0" quotePrefix="0" xfId="0">
      <alignment horizontal="general" vertical="bottom"/>
    </xf>
    <xf numFmtId="164" fontId="6" fillId="0" borderId="0" applyAlignment="1" pivotButton="0" quotePrefix="0" xfId="0">
      <alignment horizontal="general" vertical="bottom"/>
    </xf>
    <xf numFmtId="0" fontId="6" fillId="3" borderId="0" applyAlignment="1" pivotButton="0" quotePrefix="0" xfId="0">
      <alignment horizontal="general" vertical="bottom" indent="1"/>
    </xf>
    <xf numFmtId="1" fontId="6" fillId="3" borderId="0" applyAlignment="1" pivotButton="0" quotePrefix="0" xfId="0">
      <alignment horizontal="general" vertical="bottom"/>
    </xf>
    <xf numFmtId="164" fontId="6" fillId="3" borderId="0" applyAlignment="1" pivotButton="0" quotePrefix="0" xfId="0">
      <alignment horizontal="general" vertical="bottom"/>
    </xf>
    <xf numFmtId="0" fontId="6" fillId="3" borderId="0" applyAlignment="1" pivotButton="0" quotePrefix="0" xfId="0">
      <alignment horizontal="general" vertical="bottom"/>
    </xf>
    <xf numFmtId="0" fontId="6" fillId="0" borderId="0" applyAlignment="1" pivotButton="0" quotePrefix="0" xfId="0">
      <alignment horizontal="general" vertical="bottom"/>
    </xf>
    <xf numFmtId="0" fontId="9" fillId="0" borderId="1" applyAlignment="1" pivotButton="0" quotePrefix="0" xfId="0">
      <alignment horizontal="general" vertical="bottom"/>
    </xf>
    <xf numFmtId="1" fontId="9" fillId="0" borderId="1" applyAlignment="1" pivotButton="0" quotePrefix="0" xfId="0">
      <alignment horizontal="general" vertical="bottom"/>
    </xf>
    <xf numFmtId="0" fontId="0" fillId="0" borderId="1" applyAlignment="1" pivotButton="0" quotePrefix="0" xfId="0">
      <alignment horizontal="general" vertical="bottom"/>
    </xf>
    <xf numFmtId="0" fontId="9" fillId="0" borderId="0" applyAlignment="1" pivotButton="0" quotePrefix="0" xfId="0">
      <alignment horizontal="general" vertical="bottom"/>
    </xf>
    <xf numFmtId="1" fontId="9" fillId="0" borderId="0" applyAlignment="1" pivotButton="0" quotePrefix="0" xfId="0">
      <alignment horizontal="general" vertical="bottom"/>
    </xf>
    <xf numFmtId="164" fontId="9" fillId="0" borderId="0" applyAlignment="1" pivotButton="0" quotePrefix="0" xfId="0">
      <alignment horizontal="general" vertical="bottom"/>
    </xf>
    <xf numFmtId="165" fontId="6" fillId="0" borderId="0" applyAlignment="1" pivotButton="0" quotePrefix="0" xfId="0">
      <alignment horizontal="general" vertical="bottom"/>
    </xf>
    <xf numFmtId="0" fontId="8" fillId="4" borderId="0" applyAlignment="1" pivotButton="0" quotePrefix="0" xfId="0">
      <alignment horizontal="general" vertical="bottom"/>
    </xf>
    <xf numFmtId="0" fontId="0" fillId="4" borderId="0" applyAlignment="1" pivotButton="0" quotePrefix="0" xfId="0">
      <alignment horizontal="general" vertical="bottom"/>
    </xf>
    <xf numFmtId="0" fontId="6" fillId="0" borderId="2" applyAlignment="1" pivotButton="0" quotePrefix="0" xfId="0">
      <alignment horizontal="general" vertical="top" wrapText="1" indent="1"/>
    </xf>
    <xf numFmtId="0" fontId="10" fillId="0" borderId="2" applyAlignment="1" pivotButton="0" quotePrefix="0" xfId="0">
      <alignment horizontal="general" vertical="bottom"/>
    </xf>
    <xf numFmtId="166" fontId="10" fillId="0" borderId="2" applyAlignment="1" pivotButton="0" quotePrefix="0" xfId="0">
      <alignment horizontal="general" vertical="bottom"/>
    </xf>
    <xf numFmtId="0" fontId="10" fillId="0" borderId="2" applyAlignment="1" pivotButton="0" quotePrefix="0" xfId="0">
      <alignment horizontal="general" vertical="top" wrapText="1"/>
    </xf>
    <xf numFmtId="0" fontId="9" fillId="0" borderId="2" applyAlignment="1" pivotButton="0" quotePrefix="0" xfId="0">
      <alignment horizontal="general" vertical="bottom"/>
    </xf>
    <xf numFmtId="0" fontId="6" fillId="0" borderId="2" applyAlignment="1" pivotButton="0" quotePrefix="0" xfId="0">
      <alignment horizontal="general" vertical="bottom"/>
    </xf>
    <xf numFmtId="0" fontId="11" fillId="0" borderId="2" applyAlignment="1" pivotButton="0" quotePrefix="0" xfId="0">
      <alignment horizontal="general" vertical="top" wrapText="1"/>
    </xf>
    <xf numFmtId="165" fontId="10" fillId="0" borderId="2" applyAlignment="1" pivotButton="0" quotePrefix="0" xfId="0">
      <alignment horizontal="general" vertical="bottom"/>
    </xf>
    <xf numFmtId="0" fontId="9" fillId="3" borderId="2" applyAlignment="1" pivotButton="0" quotePrefix="0" xfId="0">
      <alignment horizontal="general" vertical="bottom"/>
    </xf>
    <xf numFmtId="0" fontId="6" fillId="3" borderId="2" applyAlignment="1" pivotButton="0" quotePrefix="0" xfId="0">
      <alignment horizontal="general" vertical="bottom"/>
    </xf>
    <xf numFmtId="0" fontId="11" fillId="3" borderId="2" applyAlignment="1" pivotButton="0" quotePrefix="0" xfId="0">
      <alignment horizontal="general" vertical="top" wrapText="1"/>
    </xf>
    <xf numFmtId="165" fontId="10" fillId="3" borderId="2" applyAlignment="1" pivotButton="0" quotePrefix="0" xfId="0">
      <alignment horizontal="general" vertical="bottom"/>
    </xf>
    <xf numFmtId="0" fontId="10" fillId="3" borderId="2" applyAlignment="1" pivotButton="0" quotePrefix="0" xfId="0">
      <alignment horizontal="general" vertical="bottom"/>
    </xf>
    <xf numFmtId="165" fontId="9" fillId="0" borderId="1" applyAlignment="1" pivotButton="0" quotePrefix="0" xfId="0">
      <alignment horizontal="general" vertical="bottom"/>
    </xf>
    <xf numFmtId="165" fontId="10" fillId="5" borderId="0" applyAlignment="1" pivotButton="0" quotePrefix="0" xfId="0">
      <alignment horizontal="general" vertical="bottom"/>
    </xf>
    <xf numFmtId="165" fontId="9" fillId="0" borderId="0" applyAlignment="1" pivotButton="0" quotePrefix="0" xfId="0">
      <alignment horizontal="general" vertical="bottom"/>
    </xf>
    <xf numFmtId="165" fontId="10" fillId="0" borderId="0" applyAlignment="1" pivotButton="0" quotePrefix="0" xfId="0">
      <alignment horizontal="general" vertical="bottom"/>
    </xf>
    <xf numFmtId="0" fontId="9" fillId="0" borderId="0" applyAlignment="1" pivotButton="0" quotePrefix="0" xfId="0">
      <alignment horizontal="general" vertical="bottom" indent="1"/>
    </xf>
    <xf numFmtId="0" fontId="12" fillId="3" borderId="2" applyAlignment="1" pivotButton="0" quotePrefix="0" xfId="0">
      <alignment horizontal="general" vertical="top" wrapText="1"/>
    </xf>
    <xf numFmtId="0" fontId="10" fillId="3" borderId="2" applyAlignment="1" pivotButton="0" quotePrefix="0" xfId="0">
      <alignment horizontal="general" vertical="top" wrapText="1"/>
    </xf>
    <xf numFmtId="0" fontId="12" fillId="0" borderId="2" applyAlignment="1" pivotButton="0" quotePrefix="0" xfId="0">
      <alignment horizontal="general" vertical="top" wrapText="1"/>
    </xf>
    <xf numFmtId="0" fontId="9" fillId="0" borderId="2" applyAlignment="1" pivotButton="0" quotePrefix="0" xfId="0">
      <alignment horizontal="general" vertical="top" wrapText="1"/>
    </xf>
    <xf numFmtId="0" fontId="6" fillId="0" borderId="2" applyAlignment="1" pivotButton="0" quotePrefix="0" xfId="0">
      <alignment horizontal="general" vertical="top" wrapText="1"/>
    </xf>
    <xf numFmtId="0" fontId="9" fillId="3" borderId="2" applyAlignment="1" pivotButton="0" quotePrefix="0" xfId="0">
      <alignment horizontal="general" vertical="top" wrapText="1"/>
    </xf>
    <xf numFmtId="0" fontId="6" fillId="3" borderId="2"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7">
    <dxf>
      <fill>
        <patternFill patternType="solid">
          <fgColor rgb="FF14171D"/>
          <bgColor rgb="FF000000"/>
        </patternFill>
      </fill>
    </dxf>
    <dxf>
      <fill>
        <patternFill patternType="solid">
          <fgColor rgb="FFFBF3E2"/>
          <bgColor rgb="FF000000"/>
        </patternFill>
      </fill>
    </dxf>
    <dxf>
      <fill>
        <patternFill patternType="solid">
          <bgColor rgb="FF000000"/>
        </patternFill>
      </fill>
    </dxf>
    <dxf>
      <fill>
        <patternFill patternType="solid">
          <fgColor rgb="FF000000"/>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BF3E2"/>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A4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112" customWidth="1" style="49" min="1" max="1"/>
  </cols>
  <sheetData>
    <row r="1" ht="17.35" customHeight="1" s="50">
      <c r="A1" s="51" t="inlineStr">
        <is>
          <t>Diligence, Governance and the Conflicts Register</t>
        </is>
      </c>
    </row>
    <row r="2" ht="15" customHeight="1" s="50">
      <c r="A2" s="52" t="inlineStr">
        <is>
          <t>Companion workbook 4 — The Continuation Fund Handbook, Julian R. Sterling</t>
        </is>
      </c>
    </row>
    <row r="3"/>
    <row r="4" ht="15" customHeight="1" s="50">
      <c r="A4" s="53" t="inlineStr">
        <is>
          <t>Appendices B, C, D, E, F and H are lists. Printed in a book they are things to read. In a spreadsheet they are things to work through, with a status against each line, a date, an owner and a note — which is what they were written to be.
Eight sheets.
Progress — every checklist on one page, with a completion percentage and a count of the items marked as a problem. The problems count is the number to watch; a checklist that is ninety-five per cent complete with eleven problems is a worse position than one that is sixty per cent complete with none.
LP diligence — Appendix B, in its seven sections, from the funnel through to the internal constraints that decide whether you can act at all. Run the last section first.
Sponsor process — Appendix C, in the order the transaction happens: before appointing an adviser, designing the process, during it, documentation, election, and after closing.
Conflicts register — Appendix D, as an actual register. Seven fields per conflict and the eight standard entries the appendix says to include, each with the mitigation the book attaches to it and a place to record the residual risk after mitigation, which is the field that does the work.
Fairness opinion — Appendix E's ten questions for the provider, with room for the answer and a note on what the answer tells you. Chapter 7's instruction is to read an opinion for its assumptions and scope, not its conclusion; these questions are how.
Term sheet — Appendix F, set out in order of value at risk, which is the order Chapter 12 recommends.
The transaction timeline — Chapter 4's seven phases (an internal decision, then six phases from mandate to closing) with the decisive question for each, and space to record the actual duration so you can find which phase was compressed. That compression is where the value moved.
Fifteen mistakes — Appendix H, each with its remedy, as a review you can run against a transaction in twenty minutes.
The status columns use a dropdown, which is the only piece of machinery in the workbook. Overtype it if you prefer your own words. Mark an item not applicable rather than deleting it: the record of what you decided not to look at is the part of a diligence file that turns out to matter.</t>
        </is>
      </c>
    </row>
    <row r="5" ht="15" customHeight="1" s="50"/>
    <row r="6" ht="15" customHeight="1" s="50"/>
    <row r="7" ht="15" customHeight="1" s="50"/>
    <row r="8" ht="15" customHeight="1" s="50"/>
    <row r="9" ht="15" customHeight="1" s="50"/>
    <row r="10" ht="15" customHeight="1" s="50"/>
    <row r="11" ht="15" customHeight="1" s="50"/>
    <row r="12" ht="15" customHeight="1" s="50"/>
    <row r="13" ht="15" customHeight="1" s="50"/>
    <row r="14" ht="15" customHeight="1" s="50"/>
    <row r="15" ht="15" customHeight="1" s="50"/>
    <row r="16" ht="15" customHeight="1" s="50"/>
    <row r="17" ht="15" customHeight="1" s="50"/>
    <row r="18" ht="15" customHeight="1" s="50"/>
    <row r="19" ht="15" customHeight="1" s="50"/>
    <row r="20" ht="15" customHeight="1" s="50"/>
    <row r="21" ht="15" customHeight="1" s="50"/>
    <row r="22" ht="15" customHeight="1" s="50"/>
    <row r="23" ht="15" customHeight="1" s="50"/>
    <row r="24" ht="15" customHeight="1" s="50"/>
    <row r="25" ht="15" customHeight="1" s="50"/>
    <row r="26" ht="15" customHeight="1" s="50"/>
    <row r="27" ht="15" customHeight="1" s="50"/>
    <row r="28" ht="15" customHeight="1" s="50"/>
    <row r="29" ht="15" customHeight="1" s="50"/>
    <row r="30" ht="15" customHeight="1" s="50"/>
    <row r="31" ht="15" customHeight="1" s="50"/>
    <row r="32" ht="15" customHeight="1" s="50"/>
    <row r="33" ht="15" customHeight="1" s="50"/>
    <row r="34" ht="15" customHeight="1" s="50"/>
    <row r="35" ht="15" customHeight="1" s="50"/>
    <row r="36" ht="15" customHeight="1" s="50"/>
    <row r="37" ht="15" customHeight="1" s="50"/>
    <row r="38" ht="15" customHeight="1" s="50"/>
    <row r="39" ht="15" customHeight="1" s="50"/>
    <row r="40" ht="15" customHeight="1" s="50"/>
    <row r="41" ht="15" customHeight="1" s="50"/>
    <row r="42" ht="15" customHeight="1" s="50"/>
    <row r="43" ht="15" customHeight="1" s="50"/>
    <row r="44" ht="15" customHeight="1" s="50"/>
  </sheetData>
  <mergeCells count="1">
    <mergeCell ref="A4:A4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G3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42" customWidth="1" style="49" min="1" max="1"/>
    <col width="14" customWidth="1" style="49" min="2" max="5"/>
    <col width="3" customWidth="1" style="49" min="6" max="6"/>
    <col width="56" customWidth="1" style="49" min="7" max="7"/>
  </cols>
  <sheetData>
    <row r="1" ht="17.35" customHeight="1" s="50">
      <c r="A1" s="51" t="inlineStr">
        <is>
          <t>Progress</t>
        </is>
      </c>
    </row>
    <row r="2" ht="15" customHeight="1" s="50">
      <c r="A2" s="52" t="inlineStr">
        <is>
          <t>Every checklist in this workbook on one page.</t>
        </is>
      </c>
    </row>
    <row r="3"/>
    <row r="4" ht="27.75" customHeight="1" s="50">
      <c r="A4" s="54" t="inlineStr">
        <is>
          <t>Checklist</t>
        </is>
      </c>
      <c r="B4" s="55" t="inlineStr">
        <is>
          <t>Items</t>
        </is>
      </c>
      <c r="C4" s="55" t="inlineStr">
        <is>
          <t>Done or n/a</t>
        </is>
      </c>
      <c r="D4" s="55" t="inlineStr">
        <is>
          <t>Problems</t>
        </is>
      </c>
      <c r="E4" s="55" t="inlineStr">
        <is>
          <t>Complete</t>
        </is>
      </c>
      <c r="G4" s="56" t="inlineStr">
        <is>
          <t>How to use this workbook on a live transaction</t>
        </is>
      </c>
    </row>
    <row r="5" ht="15" customHeight="1" s="50">
      <c r="A5" s="57" t="inlineStr">
        <is>
          <t>Appendix B — LP diligence</t>
        </is>
      </c>
      <c r="B5" s="58">
        <f>'LP diligence'!B55</f>
        <v/>
      </c>
      <c r="C5" s="58">
        <f>'LP diligence'!B56</f>
        <v/>
      </c>
      <c r="D5" s="58">
        <f>'LP diligence'!B57</f>
        <v/>
      </c>
      <c r="E5" s="59">
        <f>'LP diligence'!B58</f>
        <v/>
      </c>
      <c r="G5" s="53" t="inlineStr">
        <is>
          <t>Start with the last section of the LP diligence sheet, not the first. Five internal questions — can our governance complete within the window, does the vehicle breach a constraint, does it outlive our own fund, is there tax without cash, who signs — will tell some investors within ten minutes that the answer is sell regardless of the asset. Chapter 10's Investor B is that case, and the ten minutes are the whole of its analysis.
If the structure does fit, the order is: the timeline, then the process questions, then price, then terms. The timeline first because it tells you which phase was compressed, and the compression is where the value moved. The process questions second because they decide how much weight the price can carry.
The problems count is the number to watch, not the completion percentage. A checklist that is ninety-five per cent complete with eleven problems is a worse position than one that is sixty per cent complete with none, and a percentage on its own will quietly tell you the opposite.
Mark items not applicable rather than deleting them. The record of what you decided not to look at is the part of a diligence file that turns out to matter, and it is always the part that was tidied away.
For a sponsor, the workbook runs the other way round. Appendix C first, before appointing an adviser; the conflicts register maintained during the process rather than reconstructed after it; Appendix F at documentation; and Appendix H as a review before the election materials go out. Chapter 8's list of what good sponsors do voluntarily is close to a summary of the whole workbook, and its point is that every item on it is cheap at the time and expensive to retrofit.
The three companion workbooks that go with this one carry the arithmetic: the Thalia transaction end to end, the pricing and bid funnel analysis, and the fee and roll-decision calculations. The four are meant to be used together on one transaction.</t>
        </is>
      </c>
    </row>
    <row r="6" ht="15" customHeight="1" s="50">
      <c r="A6" s="60" t="inlineStr">
        <is>
          <t>Appendix C — Sponsor process</t>
        </is>
      </c>
      <c r="B6" s="61">
        <f>'Sponsor process'!B43</f>
        <v/>
      </c>
      <c r="C6" s="61">
        <f>'Sponsor process'!B44</f>
        <v/>
      </c>
      <c r="D6" s="61">
        <f>'Sponsor process'!B45</f>
        <v/>
      </c>
      <c r="E6" s="62">
        <f>'Sponsor process'!B46</f>
        <v/>
      </c>
    </row>
    <row r="7" ht="15" customHeight="1" s="50">
      <c r="A7" s="57" t="inlineStr">
        <is>
          <t>Appendix F — Term sheet</t>
        </is>
      </c>
      <c r="B7" s="58">
        <f>'Term sheet'!B36</f>
        <v/>
      </c>
      <c r="C7" s="58">
        <f>'Term sheet'!B37</f>
        <v/>
      </c>
      <c r="D7" s="58">
        <f>'Term sheet'!B38</f>
        <v/>
      </c>
      <c r="E7" s="59">
        <f>'Term sheet'!B39</f>
        <v/>
      </c>
    </row>
    <row r="8" ht="15" customHeight="1" s="50">
      <c r="A8" s="60" t="inlineStr">
        <is>
          <t>Appendix D — conflicts register</t>
        </is>
      </c>
      <c r="B8" s="61">
        <f>'Conflicts register'!B14</f>
        <v/>
      </c>
      <c r="C8" s="61">
        <f>'Conflicts register'!B15</f>
        <v/>
      </c>
      <c r="D8" s="63" t="inlineStr">
        <is>
          <t>—</t>
        </is>
      </c>
      <c r="E8" s="62">
        <f>'Conflicts register'!B18</f>
        <v/>
      </c>
    </row>
    <row r="9" ht="15" customHeight="1" s="50">
      <c r="A9" s="57" t="inlineStr">
        <is>
          <t>Appendix E — fairness opinion questions</t>
        </is>
      </c>
      <c r="B9" s="58">
        <f>10</f>
        <v/>
      </c>
      <c r="C9" s="58">
        <f>'Fairness opinion'!C16</f>
        <v/>
      </c>
      <c r="D9" s="64" t="inlineStr">
        <is>
          <t>—</t>
        </is>
      </c>
      <c r="E9" s="59">
        <f>'Fairness opinion'!C17</f>
        <v/>
      </c>
    </row>
    <row r="10" ht="15" customHeight="1" s="50">
      <c r="A10" s="60" t="inlineStr">
        <is>
          <t>Appendix H — fifteen mistakes</t>
        </is>
      </c>
      <c r="B10" s="61">
        <f>15</f>
        <v/>
      </c>
      <c r="C10" s="61">
        <f>'Fifteen mistakes'!D21+'Fifteen mistakes'!D22+'Fifteen mistakes'!D23</f>
        <v/>
      </c>
      <c r="D10" s="61">
        <f>'Fifteen mistakes'!D21</f>
        <v/>
      </c>
      <c r="E10" s="62">
        <f>C10/B10</f>
        <v/>
      </c>
    </row>
    <row r="11" ht="15" customHeight="1" s="50"/>
    <row r="12" ht="15" customHeight="1" s="50">
      <c r="A12" s="65" t="inlineStr">
        <is>
          <t>Total items</t>
        </is>
      </c>
      <c r="B12" s="66">
        <f>SUM(B5:B10)</f>
        <v/>
      </c>
      <c r="C12" s="67" t="n"/>
      <c r="D12" s="67" t="n"/>
      <c r="E12" s="67" t="n"/>
    </row>
    <row r="13" ht="15" customHeight="1" s="50">
      <c r="A13" s="68" t="inlineStr">
        <is>
          <t>Total done, answered or not applicable</t>
        </is>
      </c>
      <c r="C13" s="69">
        <f>SUM(C5:C10)</f>
        <v/>
      </c>
    </row>
    <row r="14" ht="15" customHeight="1" s="50">
      <c r="A14" s="68" t="inlineStr">
        <is>
          <t>Total marked as a problem</t>
        </is>
      </c>
      <c r="D14" s="69">
        <f>SUM(D5:D7)+D10</f>
        <v/>
      </c>
    </row>
    <row r="15" ht="15" customHeight="1" s="50">
      <c r="A15" s="68" t="inlineStr">
        <is>
          <t>Overall complete</t>
        </is>
      </c>
      <c r="E15" s="70">
        <f>IF(B12=0,0,C13/B12)</f>
        <v/>
      </c>
    </row>
    <row r="16" ht="15" customHeight="1" s="50"/>
    <row r="17" ht="15" customHeight="1" s="50">
      <c r="A17" s="56" t="inlineStr">
        <is>
          <t>The transaction timeline</t>
        </is>
      </c>
    </row>
    <row r="18" ht="15" customHeight="1" s="50">
      <c r="A18" s="57" t="inlineStr">
        <is>
          <t>Mandate to closing, months, elapsed after overlap, low to high</t>
        </is>
      </c>
      <c r="B18" s="71">
        <f>'The timeline'!D14</f>
        <v/>
      </c>
      <c r="C18" s="71">
        <f>'The timeline'!E14</f>
        <v/>
      </c>
    </row>
    <row r="19" ht="15" customHeight="1" s="50">
      <c r="A19" s="57" t="inlineStr">
        <is>
          <t>Share decided in the first three phases</t>
        </is>
      </c>
      <c r="B19" s="59">
        <f>'The timeline'!D23</f>
        <v/>
      </c>
      <c r="C19" s="59">
        <f>'The timeline'!E23</f>
        <v/>
      </c>
    </row>
    <row r="20" ht="15" customHeight="1" s="50"/>
    <row r="21" ht="15" customHeight="1" s="50"/>
    <row r="22" ht="15" customHeight="1" s="50"/>
    <row r="23" ht="15" customHeight="1" s="50"/>
    <row r="24" ht="15" customHeight="1" s="50"/>
    <row r="25" ht="15" customHeight="1" s="50"/>
    <row r="26" ht="15" customHeight="1" s="50"/>
    <row r="27" ht="15" customHeight="1" s="50"/>
    <row r="28" ht="15" customHeight="1" s="50"/>
    <row r="29" ht="15" customHeight="1" s="50"/>
    <row r="30" ht="15" customHeight="1" s="50"/>
    <row r="31" ht="15" customHeight="1" s="50"/>
    <row r="32" ht="15" customHeight="1" s="50"/>
    <row r="33" ht="15" customHeight="1" s="50"/>
    <row r="34" ht="15" customHeight="1" s="50"/>
  </sheetData>
  <mergeCells count="1">
    <mergeCell ref="G5:G3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G58"/>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74" customWidth="1" style="49" min="1" max="1"/>
    <col width="16" customWidth="1" style="49" min="2" max="2"/>
    <col width="13" customWidth="1" style="49" min="3" max="3"/>
    <col width="18" customWidth="1" style="49" min="4" max="4"/>
    <col width="34" customWidth="1" style="49" min="5" max="5"/>
    <col width="3" customWidth="1" style="49" min="6" max="6"/>
    <col width="56" customWidth="1" style="49" min="7" max="7"/>
  </cols>
  <sheetData>
    <row r="1" ht="17.35" customHeight="1" s="50">
      <c r="A1" s="51" t="inlineStr">
        <is>
          <t>Appendix B — limited partner diligence checklist</t>
        </is>
      </c>
    </row>
    <row r="2" ht="15" customHeight="1" s="50">
      <c r="A2" s="52" t="inlineStr">
        <is>
          <t>Thirty-five questions in seven sections. Run the last section first.</t>
        </is>
      </c>
    </row>
    <row r="3"/>
    <row r="4" ht="27.75" customHeight="1" s="50">
      <c r="A4" s="54" t="inlineStr">
        <is>
          <t>Item</t>
        </is>
      </c>
      <c r="B4" s="55" t="inlineStr">
        <is>
          <t>Status</t>
        </is>
      </c>
      <c r="C4" s="55" t="inlineStr">
        <is>
          <t>Date</t>
        </is>
      </c>
      <c r="D4" s="55" t="inlineStr">
        <is>
          <t>Owner</t>
        </is>
      </c>
      <c r="E4" s="55" t="inlineStr">
        <is>
          <t>Note</t>
        </is>
      </c>
      <c r="G4" s="56" t="inlineStr">
        <is>
          <t>On this appendix</t>
        </is>
      </c>
    </row>
    <row r="5" ht="15" customHeight="1" s="50">
      <c r="A5" s="72" t="inlineStr">
        <is>
          <t>Process</t>
        </is>
      </c>
      <c r="B5" s="73" t="n"/>
      <c r="C5" s="73" t="n"/>
      <c r="D5" s="73" t="n"/>
      <c r="E5" s="73" t="n"/>
      <c r="G5" s="53" t="inlineStr">
        <is>
          <t>Thirty-five questions, and the last five decide whether the other thirty are worth asking.
Chapter 10's Investor B reached the correct answer in ten minutes by running the Internal section first: its own vehicle had three years of life remaining and the new one had a four-year term, so it could not roll whatever it concluded about the asset. The fastest path to the right answer often runs through the fund's own documents rather than the target company's.
The Process section is the one sponsors find hardest to answer and the one that tells you most. It is a funnel: approached, signed, accessed, bid, shortlisted, bid again. A sponsor who can produce those six numbers without hesitation ran a process. One who produces a headline number of bidders and nothing behind it did not.
Two questions in the Terms section carry more value at risk than everything else combined, and Chapter 12 says so explicitly. Whether rolling investors receive terms no less favourable than incoming buyers is worth roughly eight points of net multiple on the worked example in companion workbook three. And the consent required for a further continuation decides whether this transaction can happen to you again in four years without your agreement.
The Alignment section has one question that admits no soft answer: what proportion of crystallised carried interest is reinvested, in cash. Chapter 12's key takeaway ends on that word — the sponsor's commitment should be stated in cash, not in percentages of something undefined. In Chapter 18 the answer was seventy per cent of EUR 31.2 million, which is EUR 21.8 million and can be verified: EUR 12.8 million rolled at the transaction price and EUR 9.0 million of cash carry subscribed back. The ILPA guidance expects 100 per cent of accrued carry in almost all cases, with a detailed explanation for any shortfall.
Chapter 10 condenses the whole appendix into eight questions that fit in a single email, and they are on the roll-decision sheet of companion workbook three. Use those when the window is short. Use this list when it is not.</t>
        </is>
      </c>
    </row>
    <row r="6" ht="23.85" customHeight="1" s="50">
      <c r="A6" s="74" t="inlineStr">
        <is>
          <t>Was the asset marketed to third parties in the last twenty-four months? To how many, when, and what were the bids?</t>
        </is>
      </c>
      <c r="B6" s="75" t="inlineStr">
        <is>
          <t>not started</t>
        </is>
      </c>
      <c r="C6" s="76" t="n"/>
      <c r="D6" s="75" t="n"/>
      <c r="E6" s="77" t="n"/>
    </row>
    <row r="7" ht="15" customHeight="1" s="50">
      <c r="A7" s="74" t="inlineStr">
        <is>
          <t>How many parties were approached for this transaction?</t>
        </is>
      </c>
      <c r="B7" s="75" t="inlineStr">
        <is>
          <t>not started</t>
        </is>
      </c>
      <c r="C7" s="76" t="n"/>
      <c r="D7" s="75" t="n"/>
      <c r="E7" s="77" t="n"/>
    </row>
    <row r="8" ht="15" customHeight="1" s="50">
      <c r="A8" s="74" t="inlineStr">
        <is>
          <t>How many signed confidentiality agreements, and how many accessed diligence?</t>
        </is>
      </c>
      <c r="B8" s="75" t="inlineStr">
        <is>
          <t>not started</t>
        </is>
      </c>
      <c r="C8" s="76" t="n"/>
      <c r="D8" s="75" t="n"/>
      <c r="E8" s="77" t="n"/>
    </row>
    <row r="9" ht="15" customHeight="1" s="50">
      <c r="A9" s="74" t="inlineStr">
        <is>
          <t>How many bid in round one, how many were shortlisted, and how many bid in round two?</t>
        </is>
      </c>
      <c r="B9" s="75" t="inlineStr">
        <is>
          <t>not started</t>
        </is>
      </c>
      <c r="C9" s="76" t="n"/>
      <c r="D9" s="75" t="n"/>
      <c r="E9" s="77" t="n"/>
    </row>
    <row r="10" ht="15" customHeight="1" s="50">
      <c r="A10" s="74" t="inlineStr">
        <is>
          <t>How long did shortlisted bidders have?</t>
        </is>
      </c>
      <c r="B10" s="75" t="inlineStr">
        <is>
          <t>not started</t>
        </is>
      </c>
      <c r="C10" s="76" t="n"/>
      <c r="D10" s="75" t="n"/>
      <c r="E10" s="77" t="n"/>
    </row>
    <row r="11" ht="15" customHeight="1" s="50">
      <c r="A11" s="74" t="inlineStr">
        <is>
          <t>Did any bidder withdraw, and for what stated reason?</t>
        </is>
      </c>
      <c r="B11" s="75" t="inlineStr">
        <is>
          <t>not started</t>
        </is>
      </c>
      <c r="C11" s="76" t="n"/>
      <c r="D11" s="75" t="n"/>
      <c r="E11" s="77" t="n"/>
    </row>
    <row r="12" ht="15" customHeight="1" s="50">
      <c r="A12" s="74" t="inlineStr">
        <is>
          <t>Was there a lead identified before marketing began?</t>
        </is>
      </c>
      <c r="B12" s="75" t="inlineStr">
        <is>
          <t>not started</t>
        </is>
      </c>
      <c r="C12" s="76" t="n"/>
      <c r="D12" s="75" t="n"/>
      <c r="E12" s="77" t="n"/>
    </row>
    <row r="13" ht="15" customHeight="1" s="50"/>
    <row r="14" ht="15" customHeight="1" s="50">
      <c r="A14" s="72" t="inlineStr">
        <is>
          <t>Price</t>
        </is>
      </c>
      <c r="B14" s="73" t="n"/>
      <c r="C14" s="73" t="n"/>
      <c r="D14" s="73" t="n"/>
      <c r="E14" s="73" t="n"/>
    </row>
    <row r="15" ht="15" customHeight="1" s="50">
      <c r="A15" s="74" t="inlineStr">
        <is>
          <t>What is the enterprise value and the implied multiple of current earnings?</t>
        </is>
      </c>
      <c r="B15" s="75" t="inlineStr">
        <is>
          <t>not started</t>
        </is>
      </c>
      <c r="C15" s="76" t="n"/>
      <c r="D15" s="75" t="n"/>
      <c r="E15" s="77" t="n"/>
    </row>
    <row r="16" ht="15" customHeight="1" s="50">
      <c r="A16" s="74" t="inlineStr">
        <is>
          <t>How does that compare with recent unaffiliated transactions in the sector?</t>
        </is>
      </c>
      <c r="B16" s="75" t="inlineStr">
        <is>
          <t>not started</t>
        </is>
      </c>
      <c r="C16" s="76" t="n"/>
      <c r="D16" s="75" t="n"/>
      <c r="E16" s="77" t="n"/>
    </row>
    <row r="17" ht="15" customHeight="1" s="50">
      <c r="A17" s="74" t="inlineStr">
        <is>
          <t>What proportion of the price is cash at closing?</t>
        </is>
      </c>
      <c r="B17" s="75" t="inlineStr">
        <is>
          <t>not started</t>
        </is>
      </c>
      <c r="C17" s="76" t="n"/>
      <c r="D17" s="75" t="n"/>
      <c r="E17" s="77" t="n"/>
    </row>
    <row r="18" ht="15" customHeight="1" s="50">
      <c r="A18" s="74" t="inlineStr">
        <is>
          <t>What are the terms of any deferred or contingent element?</t>
        </is>
      </c>
      <c r="B18" s="75" t="inlineStr">
        <is>
          <t>not started</t>
        </is>
      </c>
      <c r="C18" s="76" t="n"/>
      <c r="D18" s="75" t="n"/>
      <c r="E18" s="77" t="n"/>
    </row>
    <row r="19" ht="15" customHeight="1" s="50">
      <c r="A19" s="74" t="inlineStr">
        <is>
          <t>What is the vehicle's opening leverage compared with the asset's leverage before the transaction?</t>
        </is>
      </c>
      <c r="B19" s="75" t="inlineStr">
        <is>
          <t>not started</t>
        </is>
      </c>
      <c r="C19" s="76" t="n"/>
      <c r="D19" s="75" t="n"/>
      <c r="E19" s="77" t="n"/>
    </row>
    <row r="20" ht="15" customHeight="1" s="50"/>
    <row r="21" ht="15" customHeight="1" s="50">
      <c r="A21" s="72" t="inlineStr">
        <is>
          <t>Valuation opinion</t>
        </is>
      </c>
      <c r="B21" s="73" t="n"/>
      <c r="C21" s="73" t="n"/>
      <c r="D21" s="73" t="n"/>
      <c r="E21" s="73" t="n"/>
    </row>
    <row r="22" ht="15" customHeight="1" s="50">
      <c r="A22" s="74" t="inlineStr">
        <is>
          <t>Was an opinion obtained, from whom, and when relative to the price agreement?</t>
        </is>
      </c>
      <c r="B22" s="75" t="inlineStr">
        <is>
          <t>not started</t>
        </is>
      </c>
      <c r="C22" s="76" t="n"/>
      <c r="D22" s="75" t="n"/>
      <c r="E22" s="77" t="n"/>
    </row>
    <row r="23" ht="15" customHeight="1" s="50">
      <c r="A23" s="74" t="inlineStr">
        <is>
          <t>What did it exclude?</t>
        </is>
      </c>
      <c r="B23" s="75" t="inlineStr">
        <is>
          <t>not started</t>
        </is>
      </c>
      <c r="C23" s="76" t="n"/>
      <c r="D23" s="75" t="n"/>
      <c r="E23" s="77" t="n"/>
    </row>
    <row r="24" ht="15" customHeight="1" s="50">
      <c r="A24" s="74" t="inlineStr">
        <is>
          <t>What assumptions did it rely on, and who produced them?</t>
        </is>
      </c>
      <c r="B24" s="75" t="inlineStr">
        <is>
          <t>not started</t>
        </is>
      </c>
      <c r="C24" s="76" t="n"/>
      <c r="D24" s="75" t="n"/>
      <c r="E24" s="77" t="n"/>
    </row>
    <row r="25" ht="15" customHeight="1" s="50">
      <c r="A25" s="74" t="inlineStr">
        <is>
          <t>Did it address the terms of the new vehicle?</t>
        </is>
      </c>
      <c r="B25" s="75" t="inlineStr">
        <is>
          <t>not started</t>
        </is>
      </c>
      <c r="C25" s="76" t="n"/>
      <c r="D25" s="75" t="n"/>
      <c r="E25" s="77" t="n"/>
    </row>
    <row r="26" ht="15" customHeight="1" s="50"/>
    <row r="27" ht="15" customHeight="1" s="50">
      <c r="A27" s="72" t="inlineStr">
        <is>
          <t>Terms</t>
        </is>
      </c>
      <c r="B27" s="73" t="n"/>
      <c r="C27" s="73" t="n"/>
      <c r="D27" s="73" t="n"/>
      <c r="E27" s="73" t="n"/>
    </row>
    <row r="28" ht="15" customHeight="1" s="50">
      <c r="A28" s="74" t="inlineStr">
        <is>
          <t>Management fee rate, basis and step-down</t>
        </is>
      </c>
      <c r="B28" s="75" t="inlineStr">
        <is>
          <t>not started</t>
        </is>
      </c>
      <c r="C28" s="76" t="n"/>
      <c r="D28" s="75" t="n"/>
      <c r="E28" s="77" t="n"/>
    </row>
    <row r="29" ht="15" customHeight="1" s="50">
      <c r="A29" s="74" t="inlineStr">
        <is>
          <t>Carried interest rate, hurdle, tiering, crystallisation and clawback</t>
        </is>
      </c>
      <c r="B29" s="75" t="inlineStr">
        <is>
          <t>not started</t>
        </is>
      </c>
      <c r="C29" s="76" t="n"/>
      <c r="D29" s="75" t="n"/>
      <c r="E29" s="77" t="n"/>
    </row>
    <row r="30" ht="15" customHeight="1" s="50">
      <c r="A30" s="74" t="inlineStr">
        <is>
          <t>Duration, extension consent, end-of-life provisions, and consent required for a further continuation</t>
        </is>
      </c>
      <c r="B30" s="75" t="inlineStr">
        <is>
          <t>not started</t>
        </is>
      </c>
      <c r="C30" s="76" t="n"/>
      <c r="D30" s="75" t="n"/>
      <c r="E30" s="77" t="n"/>
    </row>
    <row r="31" ht="15" customHeight="1" s="50">
      <c r="A31" s="74" t="inlineStr">
        <is>
          <t>Advisory committee composition and powers</t>
        </is>
      </c>
      <c r="B31" s="75" t="inlineStr">
        <is>
          <t>not started</t>
        </is>
      </c>
      <c r="C31" s="76" t="n"/>
      <c r="D31" s="75" t="n"/>
      <c r="E31" s="77" t="n"/>
    </row>
    <row r="32" ht="15" customHeight="1" s="50">
      <c r="A32" s="74" t="inlineStr">
        <is>
          <t>Key person provisions naming individuals</t>
        </is>
      </c>
      <c r="B32" s="75" t="inlineStr">
        <is>
          <t>not started</t>
        </is>
      </c>
      <c r="C32" s="76" t="n"/>
      <c r="D32" s="75" t="n"/>
      <c r="E32" s="77" t="n"/>
    </row>
    <row r="33" ht="15" customHeight="1" s="50">
      <c r="A33" s="74" t="inlineStr">
        <is>
          <t>Do rolling investors receive terms no less favourable than incoming buyers?</t>
        </is>
      </c>
      <c r="B33" s="75" t="inlineStr">
        <is>
          <t>not started</t>
        </is>
      </c>
      <c r="C33" s="76" t="n"/>
      <c r="D33" s="75" t="n"/>
      <c r="E33" s="77" t="n"/>
    </row>
    <row r="34" ht="15" customHeight="1" s="50"/>
    <row r="35" ht="15" customHeight="1" s="50">
      <c r="A35" s="72" t="inlineStr">
        <is>
          <t>Alignment</t>
        </is>
      </c>
      <c r="B35" s="73" t="n"/>
      <c r="C35" s="73" t="n"/>
      <c r="D35" s="73" t="n"/>
      <c r="E35" s="73" t="n"/>
    </row>
    <row r="36" ht="15" customHeight="1" s="50">
      <c r="A36" s="74" t="inlineStr">
        <is>
          <t>What proportion of crystallised carried interest is reinvested, in cash?</t>
        </is>
      </c>
      <c r="B36" s="75" t="inlineStr">
        <is>
          <t>not started</t>
        </is>
      </c>
      <c r="C36" s="76" t="n"/>
      <c r="D36" s="75" t="n"/>
      <c r="E36" s="77" t="n"/>
    </row>
    <row r="37" ht="15" customHeight="1" s="50">
      <c r="A37" s="74" t="inlineStr">
        <is>
          <t>What new capital is the sponsor committing?</t>
        </is>
      </c>
      <c r="B37" s="75" t="inlineStr">
        <is>
          <t>not started</t>
        </is>
      </c>
      <c r="C37" s="76" t="n"/>
      <c r="D37" s="75" t="n"/>
      <c r="E37" s="77" t="n"/>
    </row>
    <row r="38" ht="15" customHeight="1" s="50">
      <c r="A38" s="74" t="inlineStr">
        <is>
          <t>What is management's new package worth and how does it vest?</t>
        </is>
      </c>
      <c r="B38" s="75" t="inlineStr">
        <is>
          <t>not started</t>
        </is>
      </c>
      <c r="C38" s="76" t="n"/>
      <c r="D38" s="75" t="n"/>
      <c r="E38" s="77" t="n"/>
    </row>
    <row r="39" ht="15" customHeight="1" s="50"/>
    <row r="40" ht="15" customHeight="1" s="50">
      <c r="A40" s="72" t="inlineStr">
        <is>
          <t>Election design</t>
        </is>
      </c>
      <c r="B40" s="73" t="n"/>
      <c r="C40" s="73" t="n"/>
      <c r="D40" s="73" t="n"/>
      <c r="E40" s="73" t="n"/>
    </row>
    <row r="41" ht="15" customHeight="1" s="50">
      <c r="A41" s="74" t="inlineStr">
        <is>
          <t>How long is the window?</t>
        </is>
      </c>
      <c r="B41" s="75" t="inlineStr">
        <is>
          <t>not started</t>
        </is>
      </c>
      <c r="C41" s="76" t="n"/>
      <c r="D41" s="75" t="n"/>
      <c r="E41" s="77" t="n"/>
    </row>
    <row r="42" ht="15" customHeight="1" s="50">
      <c r="A42" s="74" t="inlineStr">
        <is>
          <t>Does it span a holiday period?</t>
        </is>
      </c>
      <c r="B42" s="75" t="inlineStr">
        <is>
          <t>not started</t>
        </is>
      </c>
      <c r="C42" s="76" t="n"/>
      <c r="D42" s="75" t="n"/>
      <c r="E42" s="77" t="n"/>
    </row>
    <row r="43" ht="15" customHeight="1" s="50">
      <c r="A43" s="74" t="inlineStr">
        <is>
          <t>What is the default?</t>
        </is>
      </c>
      <c r="B43" s="75" t="inlineStr">
        <is>
          <t>not started</t>
        </is>
      </c>
      <c r="C43" s="76" t="n"/>
      <c r="D43" s="75" t="n"/>
      <c r="E43" s="77" t="n"/>
    </row>
    <row r="44" ht="15" customHeight="1" s="50">
      <c r="A44" s="74" t="inlineStr">
        <is>
          <t>Will the sponsor extend on request?</t>
        </is>
      </c>
      <c r="B44" s="75" t="inlineStr">
        <is>
          <t>not started</t>
        </is>
      </c>
      <c r="C44" s="76" t="n"/>
      <c r="D44" s="75" t="n"/>
      <c r="E44" s="77" t="n"/>
    </row>
    <row r="45" ht="15" customHeight="1" s="50">
      <c r="A45" s="74" t="inlineStr">
        <is>
          <t>Are terms provided at the same time as the price?</t>
        </is>
      </c>
      <c r="B45" s="75" t="inlineStr">
        <is>
          <t>not started</t>
        </is>
      </c>
      <c r="C45" s="76" t="n"/>
      <c r="D45" s="75" t="n"/>
      <c r="E45" s="77" t="n"/>
    </row>
    <row r="46" ht="15" customHeight="1" s="50"/>
    <row r="47" ht="15" customHeight="1" s="50">
      <c r="A47" s="72" t="inlineStr">
        <is>
          <t>Internal — run this section first</t>
        </is>
      </c>
      <c r="B47" s="73" t="n"/>
      <c r="C47" s="73" t="n"/>
      <c r="D47" s="73" t="n"/>
      <c r="E47" s="73" t="n"/>
    </row>
    <row r="48" ht="15" customHeight="1" s="50">
      <c r="A48" s="74" t="inlineStr">
        <is>
          <t>Can our governance process complete within the window?</t>
        </is>
      </c>
      <c r="B48" s="75" t="inlineStr">
        <is>
          <t>not started</t>
        </is>
      </c>
      <c r="C48" s="76" t="n"/>
      <c r="D48" s="75" t="n"/>
      <c r="E48" s="77" t="n"/>
    </row>
    <row r="49" ht="15" customHeight="1" s="50">
      <c r="A49" s="74" t="inlineStr">
        <is>
          <t>Does the new vehicle breach any concentration, capital or eligibility constraint?</t>
        </is>
      </c>
      <c r="B49" s="75" t="inlineStr">
        <is>
          <t>not started</t>
        </is>
      </c>
      <c r="C49" s="76" t="n"/>
      <c r="D49" s="75" t="n"/>
      <c r="E49" s="77" t="n"/>
    </row>
    <row r="50" ht="15" customHeight="1" s="50">
      <c r="A50" s="74" t="inlineStr">
        <is>
          <t>Does the new vehicle's term outlive our own fund's remaining life?</t>
        </is>
      </c>
      <c r="B50" s="75" t="inlineStr">
        <is>
          <t>not started</t>
        </is>
      </c>
      <c r="C50" s="76" t="n"/>
      <c r="D50" s="75" t="n"/>
      <c r="E50" s="77" t="n"/>
    </row>
    <row r="51" ht="15" customHeight="1" s="50">
      <c r="A51" s="74" t="inlineStr">
        <is>
          <t>Is there a tax liability without corresponding cash?</t>
        </is>
      </c>
      <c r="B51" s="75" t="inlineStr">
        <is>
          <t>not started</t>
        </is>
      </c>
      <c r="C51" s="76" t="n"/>
      <c r="D51" s="75" t="n"/>
      <c r="E51" s="77" t="n"/>
    </row>
    <row r="52" ht="15" customHeight="1" s="50">
      <c r="A52" s="74" t="inlineStr">
        <is>
          <t>Who signs, and are they available?</t>
        </is>
      </c>
      <c r="B52" s="75" t="inlineStr">
        <is>
          <t>not started</t>
        </is>
      </c>
      <c r="C52" s="76" t="n"/>
      <c r="D52" s="75" t="n"/>
      <c r="E52" s="77" t="n"/>
    </row>
    <row r="53"/>
    <row r="54"/>
    <row r="55" ht="15" customHeight="1" s="50">
      <c r="A55" s="68" t="inlineStr">
        <is>
          <t>Items</t>
        </is>
      </c>
      <c r="B55" s="69">
        <f>COUNTA(B5:B52)</f>
        <v/>
      </c>
    </row>
    <row r="56" ht="15" customHeight="1" s="50">
      <c r="A56" s="68" t="inlineStr">
        <is>
          <t>Done or not applicable</t>
        </is>
      </c>
      <c r="B56" s="69">
        <f>COUNTIF(B5:B52,"done")+COUNTIF(B5:B52,"not applicable")</f>
        <v/>
      </c>
    </row>
    <row r="57" ht="15" customHeight="1" s="50">
      <c r="A57" s="68" t="inlineStr">
        <is>
          <t>Marked as a problem</t>
        </is>
      </c>
      <c r="B57" s="69">
        <f>COUNTIF(B5:B52,"problem")</f>
        <v/>
      </c>
    </row>
    <row r="58" ht="15" customHeight="1" s="50">
      <c r="A58" s="68" t="inlineStr">
        <is>
          <t>Complete</t>
        </is>
      </c>
      <c r="B58" s="70">
        <f>IF(B55=0,0,B56/B55)</f>
        <v/>
      </c>
    </row>
  </sheetData>
  <autoFilter ref="A4:E52"/>
  <mergeCells count="1">
    <mergeCell ref="G5:G46"/>
  </mergeCells>
  <dataValidations count="1">
    <dataValidation sqref="B6:B12 B15:B19 B22:B25 B28:B33 B36:B38 B41:B45 B48:B52" showDropDown="0" showInputMessage="0" showErrorMessage="0" allowBlank="1" type="list" errorStyle="stop" operator="between">
      <formula1>"not started,in progress,done,not applicable,problem"</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G4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74" customWidth="1" style="49" min="1" max="1"/>
    <col width="16" customWidth="1" style="49" min="2" max="2"/>
    <col width="13" customWidth="1" style="49" min="3" max="3"/>
    <col width="18" customWidth="1" style="49" min="4" max="4"/>
    <col width="34" customWidth="1" style="49" min="5" max="5"/>
    <col width="3" customWidth="1" style="49" min="6" max="6"/>
    <col width="56" customWidth="1" style="49" min="7" max="7"/>
  </cols>
  <sheetData>
    <row r="1" ht="17.35" customHeight="1" s="50">
      <c r="A1" s="51" t="inlineStr">
        <is>
          <t>Appendix C — sponsor process checklist</t>
        </is>
      </c>
    </row>
    <row r="2" ht="15" customHeight="1" s="50">
      <c r="A2" s="52" t="inlineStr">
        <is>
          <t>Twenty-four items in the order the transaction happens.</t>
        </is>
      </c>
    </row>
    <row r="3"/>
    <row r="4" ht="27.75" customHeight="1" s="50">
      <c r="A4" s="54" t="inlineStr">
        <is>
          <t>Item</t>
        </is>
      </c>
      <c r="B4" s="55" t="inlineStr">
        <is>
          <t>Status</t>
        </is>
      </c>
      <c r="C4" s="55" t="inlineStr">
        <is>
          <t>Date</t>
        </is>
      </c>
      <c r="D4" s="55" t="inlineStr">
        <is>
          <t>Owner</t>
        </is>
      </c>
      <c r="E4" s="55" t="inlineStr">
        <is>
          <t>Note</t>
        </is>
      </c>
      <c r="G4" s="56" t="inlineStr">
        <is>
          <t>On this appendix</t>
        </is>
      </c>
    </row>
    <row r="5" ht="15" customHeight="1" s="50">
      <c r="A5" s="72" t="inlineStr">
        <is>
          <t>Before appointing an adviser</t>
        </is>
      </c>
      <c r="B5" s="73" t="n"/>
      <c r="C5" s="73" t="n"/>
      <c r="D5" s="73" t="n"/>
      <c r="E5" s="73" t="n"/>
      <c r="G5" s="53" t="inlineStr">
        <is>
          <t>Twenty-four items, and Chapter 18's transaction satisfies almost all of them — which is why the chapter can call it defensible without claiming it was perfect.
The first section is the one most often skipped and the one that determines everything after it. Brief the advisory committee before the adviser is appointed, and ask what it will require. In Chapter 18 that produced three requests — a minimum thirty-day election window, the vehicle's terms alongside the price, and independent counsel to the committee at the fund's expense — all of which the sponsor granted, and each of which made the transaction easier to defend later. Appendix H makes the inverse mistake number thirteen: seeking advisory committee consent on a completed transaction.
Two items are worth their own line in any process memorandum because they cost nothing and buy a great deal. Recording the funnel at each stage, and recording any withdrawal and its stated reason. In Chapter 18 a bidder left the second round saying the second-country expansion was harder than presented, and the sponsor disclosed it — unflattering, voluntary, and one of the seven things the chapter says made the transaction defensible.
The buyer list standard of at least four independent parties capable of leading (Chapter 8 prefers six), with at least three independent parties actually bidding, is the quantitative floor in the whole appendix. Chapter 4's first failure point is a buyer list assembled for smoothness rather than tension, with the symptom of two bidders, one of whom has a prior relationship with the sponsor.
The second-round period of at least six weeks is the other number. Appendix H, mistake six: fewer than five weeks converts time into discount. A buyer who cannot finish the work bids conservatively or does not bid, and both outcomes lower the price the sponsor's own investors receive.
The Election section is where a well-run process is most easily undone. Price and terms together, thirty days minimum, avoiding holidays, and a default to sell. Chapter 10 calls the default the most important design choice in the transaction, because it determines the outcome for every investor whose governance cannot move in time — a large minority in most funds.</t>
        </is>
      </c>
    </row>
    <row r="6" ht="15" customHeight="1" s="50">
      <c r="A6" s="74" t="inlineStr">
        <is>
          <t>Brief the advisory committee on the intention and ask what it will require</t>
        </is>
      </c>
      <c r="B6" s="75" t="inlineStr">
        <is>
          <t>not started</t>
        </is>
      </c>
      <c r="C6" s="76" t="n"/>
      <c r="D6" s="75" t="n"/>
      <c r="E6" s="77" t="n"/>
    </row>
    <row r="7" ht="15" customHeight="1" s="50">
      <c r="A7" s="74" t="inlineStr">
        <is>
          <t>Agree process parameters, not just the outcome</t>
        </is>
      </c>
      <c r="B7" s="75" t="inlineStr">
        <is>
          <t>not started</t>
        </is>
      </c>
      <c r="C7" s="76" t="n"/>
      <c r="D7" s="75" t="n"/>
      <c r="E7" s="77" t="n"/>
    </row>
    <row r="8" ht="15" customHeight="1" s="50">
      <c r="A8" s="74" t="inlineStr">
        <is>
          <t>Establish whether the fund's partnership agreement permits the transaction and what consent it requires</t>
        </is>
      </c>
      <c r="B8" s="75" t="inlineStr">
        <is>
          <t>not started</t>
        </is>
      </c>
      <c r="C8" s="76" t="n"/>
      <c r="D8" s="75" t="n"/>
      <c r="E8" s="77" t="n"/>
    </row>
    <row r="9" ht="15" customHeight="1" s="50">
      <c r="A9" s="74" t="inlineStr">
        <is>
          <t>Determine whether the asset has been market-tested and decide to disclose it</t>
        </is>
      </c>
      <c r="B9" s="75" t="inlineStr">
        <is>
          <t>not started</t>
        </is>
      </c>
      <c r="C9" s="76" t="n"/>
      <c r="D9" s="75" t="n"/>
      <c r="E9" s="77" t="n"/>
    </row>
    <row r="10" ht="15" customHeight="1" s="50"/>
    <row r="11" ht="15" customHeight="1" s="50">
      <c r="A11" s="72" t="inlineStr">
        <is>
          <t>Designing the process</t>
        </is>
      </c>
      <c r="B11" s="73" t="n"/>
      <c r="C11" s="73" t="n"/>
      <c r="D11" s="73" t="n"/>
      <c r="E11" s="73" t="n"/>
    </row>
    <row r="12" ht="15" customHeight="1" s="50">
      <c r="A12" s="74" t="inlineStr">
        <is>
          <t>Build a buyer list with at least four independent parties capable of leading</t>
        </is>
      </c>
      <c r="B12" s="75" t="inlineStr">
        <is>
          <t>not started</t>
        </is>
      </c>
      <c r="C12" s="76" t="n"/>
      <c r="D12" s="75" t="n"/>
      <c r="E12" s="77" t="n"/>
    </row>
    <row r="13" ht="15" customHeight="1" s="50">
      <c r="A13" s="74" t="inlineStr">
        <is>
          <t>Set a second-round period of at least six weeks</t>
        </is>
      </c>
      <c r="B13" s="75" t="inlineStr">
        <is>
          <t>not started</t>
        </is>
      </c>
      <c r="C13" s="76" t="n"/>
      <c r="D13" s="75" t="n"/>
      <c r="E13" s="77" t="n"/>
    </row>
    <row r="14" ht="15" customHeight="1" s="50">
      <c r="A14" s="74" t="inlineStr">
        <is>
          <t>Plan for individual management sessions without the adviser present throughout</t>
        </is>
      </c>
      <c r="B14" s="75" t="inlineStr">
        <is>
          <t>not started</t>
        </is>
      </c>
      <c r="C14" s="76" t="n"/>
      <c r="D14" s="75" t="n"/>
      <c r="E14" s="77" t="n"/>
    </row>
    <row r="15" ht="15" customHeight="1" s="50">
      <c r="A15" s="74" t="inlineStr">
        <is>
          <t>Commission independent valuation input before price agreement, not after</t>
        </is>
      </c>
      <c r="B15" s="75" t="inlineStr">
        <is>
          <t>not started</t>
        </is>
      </c>
      <c r="C15" s="76" t="n"/>
      <c r="D15" s="75" t="n"/>
      <c r="E15" s="77" t="n"/>
    </row>
    <row r="16" ht="15" customHeight="1" s="50"/>
    <row r="17" ht="15" customHeight="1" s="50">
      <c r="A17" s="72" t="inlineStr">
        <is>
          <t>During the process</t>
        </is>
      </c>
      <c r="B17" s="73" t="n"/>
      <c r="C17" s="73" t="n"/>
      <c r="D17" s="73" t="n"/>
      <c r="E17" s="73" t="n"/>
    </row>
    <row r="18" ht="15" customHeight="1" s="50">
      <c r="A18" s="74" t="inlineStr">
        <is>
          <t>Record the funnel at each stage for later disclosure</t>
        </is>
      </c>
      <c r="B18" s="75" t="inlineStr">
        <is>
          <t>not started</t>
        </is>
      </c>
      <c r="C18" s="76" t="n"/>
      <c r="D18" s="75" t="n"/>
      <c r="E18" s="77" t="n"/>
    </row>
    <row r="19" ht="15" customHeight="1" s="50">
      <c r="A19" s="74" t="inlineStr">
        <is>
          <t>Record any withdrawal and its stated reason</t>
        </is>
      </c>
      <c r="B19" s="75" t="inlineStr">
        <is>
          <t>not started</t>
        </is>
      </c>
      <c r="C19" s="76" t="n"/>
      <c r="D19" s="75" t="n"/>
      <c r="E19" s="77" t="n"/>
    </row>
    <row r="20" ht="15" customHeight="1" s="50">
      <c r="A20" s="74" t="inlineStr">
        <is>
          <t>Avoid identifying a lead before bids are received</t>
        </is>
      </c>
      <c r="B20" s="75" t="inlineStr">
        <is>
          <t>not started</t>
        </is>
      </c>
      <c r="C20" s="76" t="n"/>
      <c r="D20" s="75" t="n"/>
      <c r="E20" s="77" t="n"/>
    </row>
    <row r="21" ht="15" customHeight="1" s="50"/>
    <row r="22" ht="15" customHeight="1" s="50">
      <c r="A22" s="72" t="inlineStr">
        <is>
          <t>Documentation</t>
        </is>
      </c>
      <c r="B22" s="73" t="n"/>
      <c r="C22" s="73" t="n"/>
      <c r="D22" s="73" t="n"/>
      <c r="E22" s="73" t="n"/>
    </row>
    <row r="23" ht="15" customHeight="1" s="50">
      <c r="A23" s="74" t="inlineStr">
        <is>
          <t>Draft rolling investor terms as no less favourable than incoming buyer terms</t>
        </is>
      </c>
      <c r="B23" s="75" t="inlineStr">
        <is>
          <t>not started</t>
        </is>
      </c>
      <c r="C23" s="76" t="n"/>
      <c r="D23" s="75" t="n"/>
      <c r="E23" s="77" t="n"/>
    </row>
    <row r="24" ht="15" customHeight="1" s="50">
      <c r="A24" s="74" t="inlineStr">
        <is>
          <t>Include a further-continuation consent threshold</t>
        </is>
      </c>
      <c r="B24" s="75" t="inlineStr">
        <is>
          <t>not started</t>
        </is>
      </c>
      <c r="C24" s="76" t="n"/>
      <c r="D24" s="75" t="n"/>
      <c r="E24" s="77" t="n"/>
    </row>
    <row r="25" ht="15" customHeight="1" s="50">
      <c r="A25" s="74" t="inlineStr">
        <is>
          <t>Name individuals in key person provisions</t>
        </is>
      </c>
      <c r="B25" s="75" t="inlineStr">
        <is>
          <t>not started</t>
        </is>
      </c>
      <c r="C25" s="76" t="n"/>
      <c r="D25" s="75" t="n"/>
      <c r="E25" s="77" t="n"/>
    </row>
    <row r="26" ht="15" customHeight="1" s="50">
      <c r="A26" s="74" t="inlineStr">
        <is>
          <t>Provide for rolling investor representation on the vehicle's advisory committee</t>
        </is>
      </c>
      <c r="B26" s="75" t="inlineStr">
        <is>
          <t>not started</t>
        </is>
      </c>
      <c r="C26" s="76" t="n"/>
      <c r="D26" s="75" t="n"/>
      <c r="E26" s="77" t="n"/>
    </row>
    <row r="27" ht="15" customHeight="1" s="50"/>
    <row r="28" ht="15" customHeight="1" s="50">
      <c r="A28" s="72" t="inlineStr">
        <is>
          <t>Election</t>
        </is>
      </c>
      <c r="B28" s="73" t="n"/>
      <c r="C28" s="73" t="n"/>
      <c r="D28" s="73" t="n"/>
      <c r="E28" s="73" t="n"/>
    </row>
    <row r="29" ht="15" customHeight="1" s="50">
      <c r="A29" s="74" t="inlineStr">
        <is>
          <t>Provide price and full terms together</t>
        </is>
      </c>
      <c r="B29" s="75" t="inlineStr">
        <is>
          <t>not started</t>
        </is>
      </c>
      <c r="C29" s="76" t="n"/>
      <c r="D29" s="75" t="n"/>
      <c r="E29" s="77" t="n"/>
    </row>
    <row r="30" ht="15" customHeight="1" s="50">
      <c r="A30" s="74" t="inlineStr">
        <is>
          <t>Give at least thirty days, avoiding holiday periods</t>
        </is>
      </c>
      <c r="B30" s="75" t="inlineStr">
        <is>
          <t>not started</t>
        </is>
      </c>
      <c r="C30" s="76" t="n"/>
      <c r="D30" s="75" t="n"/>
      <c r="E30" s="77" t="n"/>
    </row>
    <row r="31" ht="15" customHeight="1" s="50">
      <c r="A31" s="74" t="inlineStr">
        <is>
          <t>Set a default to sell, or chase non-responders individually</t>
        </is>
      </c>
      <c r="B31" s="75" t="inlineStr">
        <is>
          <t>not started</t>
        </is>
      </c>
      <c r="C31" s="76" t="n"/>
      <c r="D31" s="75" t="n"/>
      <c r="E31" s="77" t="n"/>
    </row>
    <row r="32" ht="15" customHeight="1" s="50">
      <c r="A32" s="74" t="inlineStr">
        <is>
          <t>Disclose the funnel and any prior marketing</t>
        </is>
      </c>
      <c r="B32" s="75" t="inlineStr">
        <is>
          <t>not started</t>
        </is>
      </c>
      <c r="C32" s="76" t="n"/>
      <c r="D32" s="75" t="n"/>
      <c r="E32" s="77" t="n"/>
    </row>
    <row r="33" ht="15" customHeight="1" s="50">
      <c r="A33" s="74" t="inlineStr">
        <is>
          <t>Disclose withdrawals and their stated reasons</t>
        </is>
      </c>
      <c r="B33" s="75" t="inlineStr">
        <is>
          <t>not started</t>
        </is>
      </c>
      <c r="C33" s="76" t="n"/>
      <c r="D33" s="75" t="n"/>
      <c r="E33" s="77" t="n"/>
    </row>
    <row r="34" ht="15" customHeight="1" s="50">
      <c r="A34" s="74" t="inlineStr">
        <is>
          <t>Disclose the leverage change</t>
        </is>
      </c>
      <c r="B34" s="75" t="inlineStr">
        <is>
          <t>not started</t>
        </is>
      </c>
      <c r="C34" s="76" t="n"/>
      <c r="D34" s="75" t="n"/>
      <c r="E34" s="77" t="n"/>
    </row>
    <row r="35" ht="15" customHeight="1" s="50">
      <c r="A35" s="74" t="inlineStr">
        <is>
          <t>Disclose management's package and the sponsor's reinvestment, in cash</t>
        </is>
      </c>
      <c r="B35" s="75" t="inlineStr">
        <is>
          <t>not started</t>
        </is>
      </c>
      <c r="C35" s="76" t="n"/>
      <c r="D35" s="75" t="n"/>
      <c r="E35" s="77" t="n"/>
    </row>
    <row r="36" ht="15" customHeight="1" s="50"/>
    <row r="37" ht="15" customHeight="1" s="50">
      <c r="A37" s="72" t="inlineStr">
        <is>
          <t>After closing</t>
        </is>
      </c>
      <c r="B37" s="73" t="n"/>
      <c r="C37" s="73" t="n"/>
      <c r="D37" s="73" t="n"/>
      <c r="E37" s="73" t="n"/>
    </row>
    <row r="38" ht="15" customHeight="1" s="50">
      <c r="A38" s="74" t="inlineStr">
        <is>
          <t>Report against the transaction thesis explicitly</t>
        </is>
      </c>
      <c r="B38" s="75" t="inlineStr">
        <is>
          <t>not started</t>
        </is>
      </c>
      <c r="C38" s="76" t="n"/>
      <c r="D38" s="75" t="n"/>
      <c r="E38" s="77" t="n"/>
    </row>
    <row r="39" ht="15" customHeight="1" s="50">
      <c r="A39" s="74" t="inlineStr">
        <is>
          <t>Map the exit timetable backwards from the term's end</t>
        </is>
      </c>
      <c r="B39" s="75" t="inlineStr">
        <is>
          <t>not started</t>
        </is>
      </c>
      <c r="C39" s="76" t="n"/>
      <c r="D39" s="75" t="n"/>
      <c r="E39" s="77" t="n"/>
    </row>
    <row r="40" ht="15" customHeight="1" s="50">
      <c r="A40" s="74" t="inlineStr">
        <is>
          <t>Obtain independent valuation input at least annually</t>
        </is>
      </c>
      <c r="B40" s="75" t="inlineStr">
        <is>
          <t>not started</t>
        </is>
      </c>
      <c r="C40" s="76" t="n"/>
      <c r="D40" s="75" t="n"/>
      <c r="E40" s="77" t="n"/>
    </row>
    <row r="41" ht="15" customHeight="1" s="50"/>
    <row r="42" ht="15" customHeight="1" s="50"/>
    <row r="43" ht="15" customHeight="1" s="50">
      <c r="A43" s="68" t="inlineStr">
        <is>
          <t>Items</t>
        </is>
      </c>
      <c r="B43" s="69">
        <f>COUNTA(B5:B40)</f>
        <v/>
      </c>
    </row>
    <row r="44" ht="15" customHeight="1" s="50">
      <c r="A44" s="68" t="inlineStr">
        <is>
          <t>Done or not applicable</t>
        </is>
      </c>
      <c r="B44" s="69">
        <f>COUNTIF(B5:B40,"done")+COUNTIF(B5:B40,"not applicable")</f>
        <v/>
      </c>
    </row>
    <row r="45" ht="15" customHeight="1" s="50">
      <c r="A45" s="68" t="inlineStr">
        <is>
          <t>Marked as a problem</t>
        </is>
      </c>
      <c r="B45" s="69">
        <f>COUNTIF(B5:B40,"problem")</f>
        <v/>
      </c>
    </row>
    <row r="46" ht="15" customHeight="1" s="50">
      <c r="A46" s="68" t="inlineStr">
        <is>
          <t>Complete</t>
        </is>
      </c>
      <c r="B46" s="70">
        <f>IF(B43=0,0,B44/B43)</f>
        <v/>
      </c>
    </row>
  </sheetData>
  <autoFilter ref="A4:E40"/>
  <mergeCells count="1">
    <mergeCell ref="G5:G46"/>
  </mergeCells>
  <dataValidations count="1">
    <dataValidation sqref="B6:B9 B12:B15 B18:B20 B23:B26 B29:B35 B38:B40" showDropDown="0" showInputMessage="0" showErrorMessage="0" allowBlank="1" type="list" errorStyle="stop" operator="between">
      <formula1>"not started,in progress,done,not applicable,problem"</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H3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26" customWidth="1" style="49" min="1" max="1"/>
    <col width="20" customWidth="1" style="49" min="2" max="2"/>
    <col width="56" customWidth="1" style="49" min="3" max="3"/>
    <col width="16" customWidth="1" style="49" min="4" max="5"/>
    <col width="22" customWidth="1" style="49" min="6" max="6"/>
    <col width="3" customWidth="1" style="49" min="7" max="7"/>
    <col width="56" customWidth="1" style="49" min="8" max="8"/>
  </cols>
  <sheetData>
    <row r="1" ht="17.35" customHeight="1" s="50">
      <c r="A1" s="51" t="inlineStr">
        <is>
          <t>Chapter 4 — the transaction, phase by phase</t>
        </is>
      </c>
    </row>
    <row r="2" ht="15" customHeight="1" s="50">
      <c r="A2" s="52" t="inlineStr">
        <is>
          <t>Seven phases: an internal decision, then six phases taking six to nine months from mandate to closing.</t>
        </is>
      </c>
    </row>
    <row r="3"/>
    <row r="4" ht="27.75" customHeight="1" s="50">
      <c r="A4" s="54" t="inlineStr">
        <is>
          <t>Phase</t>
        </is>
      </c>
      <c r="B4" s="55" t="inlineStr">
        <is>
          <t>Duration</t>
        </is>
      </c>
      <c r="C4" s="55" t="inlineStr">
        <is>
          <t>The decisive question</t>
        </is>
      </c>
      <c r="D4" s="55" t="inlineStr">
        <is>
          <t>Actual, low</t>
        </is>
      </c>
      <c r="E4" s="55" t="inlineStr">
        <is>
          <t>Actual, high</t>
        </is>
      </c>
      <c r="F4" s="55" t="inlineStr">
        <is>
          <t>Compressed?</t>
        </is>
      </c>
      <c r="H4" s="56" t="inlineStr">
        <is>
          <t>Find the phase that was compressed</t>
        </is>
      </c>
    </row>
    <row r="5" ht="15" customHeight="1" s="50">
      <c r="A5" s="78" t="inlineStr">
        <is>
          <t>Internal decision</t>
        </is>
      </c>
      <c r="B5" s="79" t="inlineStr">
        <is>
          <t>1-3 months</t>
        </is>
      </c>
      <c r="C5" s="80" t="inlineStr">
        <is>
          <t>Has the asset been tested in the market?</t>
        </is>
      </c>
      <c r="D5" s="81" t="n">
        <v>1</v>
      </c>
      <c r="E5" s="81" t="n">
        <v>3</v>
      </c>
      <c r="F5" s="75" t="n"/>
      <c r="H5" s="53" t="inlineStr">
        <is>
          <t>One thing to notice before using the table. Chapter 4 says seven phases: an internal decision before the mandate, then six phases that take six to nine months from mandate to closing. The six phases from preparation to closing, added sequentially, come to roughly six and a half to ten and a half months, so they must overlap, and the chapter now says how: preparation begins before the mandate is formally signed, and the election runs inside documentation rather than after it. The internal decision, one to three months, sits before the mandate and outside the six to nine months.
The overlap line is blue so you can set it to whatever your transaction actually did. What matters is not the reconciliation but the habit: when a stated total and a table of components disagree, one of them is describing something the other is not, and finding out which is usually more informative than either number.
Chapter 4's exercise is the most directly useful thing in this workbook: take a transaction you have access to and reconstruct its timeline against the table above. Identify which phase was compressed. That compression is where the value moved.
The columns for the actual durations are blue for that reason. Fill them in from the election materials — the dates are almost always recoverable even when the funnel is not — and the compressed phase declares itself.
The arithmetic at the top of the sheet is worth doing once. Once the overlap is applied, the six phases from mandate to closing come to six to nine months, which is what the chapter says, and the first three phases account for around half of the elapsed time. Chapter 4's key takeaway is that the outcome is largely determined in those first three: the buyer list, the time given for diligence, and the election window are design choices that shape the price more than any subsequent governance step.
That is a striking claim and it has a hard implication. By the time an investor receives an election notice, the important decisions have already been made. Everything on the LP diligence sheet is therefore, in part, archaeology — a reconstruction of choices taken months earlier by people who did not consult you. Which is why Chapter 4 concludes that engagement earlier, through the advisory committee, matters so much, and why Appendix C's first instruction to sponsors is to brief the committee before appointing an adviser.
The four failure points at the bottom each map to a phase and each has a symptom visible from outside. That is the practical value of understanding the anatomy: it tells you which questions to ask, and when. A second round of three weeks is not a detail of scheduling. It is a price concession made on behalf of the fund's own investors, by someone who did not describe it that way.</t>
        </is>
      </c>
    </row>
    <row r="6" ht="15" customHeight="1" s="50">
      <c r="A6" s="82" t="inlineStr">
        <is>
          <t>Preparation</t>
        </is>
      </c>
      <c r="B6" s="83" t="inlineStr">
        <is>
          <t>6-12 weeks</t>
        </is>
      </c>
      <c r="C6" s="84" t="inlineStr">
        <is>
          <t>Who is on the buyer list, and why?</t>
        </is>
      </c>
      <c r="D6" s="85" t="n">
        <v>1.5</v>
      </c>
      <c r="E6" s="85" t="n">
        <v>3</v>
      </c>
      <c r="F6" s="86" t="n"/>
    </row>
    <row r="7" ht="15" customHeight="1" s="50">
      <c r="A7" s="78" t="inlineStr">
        <is>
          <t>First round</t>
        </is>
      </c>
      <c r="B7" s="79" t="inlineStr">
        <is>
          <t>4-6 weeks</t>
        </is>
      </c>
      <c r="C7" s="80" t="inlineStr">
        <is>
          <t>How many priced indications arrived?</t>
        </is>
      </c>
      <c r="D7" s="81" t="n">
        <v>1</v>
      </c>
      <c r="E7" s="81" t="n">
        <v>1.5</v>
      </c>
      <c r="F7" s="75" t="n"/>
    </row>
    <row r="8" ht="15" customHeight="1" s="50">
      <c r="A8" s="82" t="inlineStr">
        <is>
          <t>Second round</t>
        </is>
      </c>
      <c r="B8" s="83" t="inlineStr">
        <is>
          <t>6-8 weeks</t>
        </is>
      </c>
      <c r="C8" s="84" t="inlineStr">
        <is>
          <t>Did buyers get real access and real time?</t>
        </is>
      </c>
      <c r="D8" s="85" t="n">
        <v>1.5</v>
      </c>
      <c r="E8" s="85" t="n">
        <v>2</v>
      </c>
      <c r="F8" s="86" t="n"/>
    </row>
    <row r="9" ht="15" customHeight="1" s="50">
      <c r="A9" s="78" t="inlineStr">
        <is>
          <t>Documentation</t>
        </is>
      </c>
      <c r="B9" s="79" t="inlineStr">
        <is>
          <t>6-8 weeks</t>
        </is>
      </c>
      <c r="C9" s="80" t="inlineStr">
        <is>
          <t>Who negotiated the terms rolling investors inherit?</t>
        </is>
      </c>
      <c r="D9" s="81" t="n">
        <v>1.5</v>
      </c>
      <c r="E9" s="81" t="n">
        <v>2</v>
      </c>
      <c r="F9" s="75" t="n"/>
    </row>
    <row r="10" ht="15" customHeight="1" s="50">
      <c r="A10" s="82" t="inlineStr">
        <is>
          <t>Election</t>
        </is>
      </c>
      <c r="B10" s="83" t="inlineStr">
        <is>
          <t>20-30 days</t>
        </is>
      </c>
      <c r="C10" s="84" t="inlineStr">
        <is>
          <t>What is the default, and can everyone meet the deadline?</t>
        </is>
      </c>
      <c r="D10" s="85" t="n">
        <v>0.7</v>
      </c>
      <c r="E10" s="85" t="n">
        <v>1</v>
      </c>
      <c r="F10" s="86" t="n"/>
    </row>
    <row r="11" ht="15" customHeight="1" s="50">
      <c r="A11" s="78" t="inlineStr">
        <is>
          <t>Closing</t>
        </is>
      </c>
      <c r="B11" s="79" t="inlineStr">
        <is>
          <t>2-4 weeks</t>
        </is>
      </c>
      <c r="C11" s="80" t="inlineStr">
        <is>
          <t>What reinvestment is required of the sponsor?</t>
        </is>
      </c>
      <c r="D11" s="81" t="n">
        <v>0.5</v>
      </c>
      <c r="E11" s="81" t="n">
        <v>1</v>
      </c>
      <c r="F11" s="75" t="n"/>
    </row>
    <row r="12" ht="15" customHeight="1" s="50">
      <c r="A12" s="65" t="inlineStr">
        <is>
          <t>Total from mandate to closing, taken sequentially (months)</t>
        </is>
      </c>
      <c r="D12" s="87">
        <f>SUM(D6:D11)</f>
        <v/>
      </c>
      <c r="E12" s="87">
        <f>SUM(E6:E11)</f>
        <v/>
      </c>
    </row>
    <row r="13" ht="15" customHeight="1" s="50">
      <c r="A13" s="68" t="inlineStr">
        <is>
          <t>Overlap: preparation before the mandate is signed, election inside documentation (months)</t>
        </is>
      </c>
      <c r="D13" s="88" t="n">
        <v>0.7</v>
      </c>
      <c r="E13" s="88" t="n">
        <v>1.5</v>
      </c>
    </row>
    <row r="14" ht="15" customHeight="1" s="50">
      <c r="A14" s="68" t="inlineStr">
        <is>
          <t>Elapsed time after overlap (months)</t>
        </is>
      </c>
      <c r="D14" s="89">
        <f>D12-D13</f>
        <v/>
      </c>
      <c r="E14" s="89">
        <f>E12-E13</f>
        <v/>
      </c>
    </row>
    <row r="15" ht="15" customHeight="1" s="50">
      <c r="A15" s="68" t="inlineStr">
        <is>
          <t>Chapter 4's stated range, mandate to closing (months)</t>
        </is>
      </c>
      <c r="D15" s="90" t="n">
        <v>6</v>
      </c>
      <c r="E15" s="90" t="n">
        <v>9</v>
      </c>
    </row>
    <row r="16" ht="15" customHeight="1" s="50">
      <c r="A16" s="68" t="inlineStr">
        <is>
          <t>Do the phases, taken sequentially, fit the stated range?</t>
        </is>
      </c>
      <c r="C16" s="68">
        <f>IF(AND(D12&gt;=D15*0.95,E12&lt;=E15*1.05),"yes","no — the phases overlap, as the chapter says")</f>
        <v/>
      </c>
    </row>
    <row r="17" ht="15" customHeight="1" s="50">
      <c r="A17" s="68" t="inlineStr">
        <is>
          <t>Do they fit once the overlap is applied?</t>
        </is>
      </c>
      <c r="C17" s="68">
        <f>IF(AND(ABS(D14-D15)&lt;0.3,ABS(E14-E15)&lt;0.3),"yes","no")</f>
        <v/>
      </c>
    </row>
    <row r="18" ht="15" customHeight="1" s="50">
      <c r="A18" s="68" t="inlineStr">
        <is>
          <t>Overlap the reconciliation requires, low</t>
        </is>
      </c>
      <c r="D18" s="89">
        <f>D12-D15</f>
        <v/>
      </c>
    </row>
    <row r="19" ht="15" customHeight="1" s="50">
      <c r="A19" s="68" t="inlineStr">
        <is>
          <t>Overlap the reconciliation requires, high</t>
        </is>
      </c>
      <c r="E19" s="89">
        <f>E12-E15</f>
        <v/>
      </c>
    </row>
    <row r="20" ht="15" customHeight="1" s="50"/>
    <row r="21" ht="15" customHeight="1" s="50">
      <c r="A21" s="56" t="inlineStr">
        <is>
          <t>Where the outcome is determined</t>
        </is>
      </c>
    </row>
    <row r="22" ht="15" customHeight="1" s="50">
      <c r="A22" s="57" t="inlineStr">
        <is>
          <t>Phases one to three, months</t>
        </is>
      </c>
      <c r="D22" s="71">
        <f>SUM(D5:D7)</f>
        <v/>
      </c>
      <c r="E22" s="71">
        <f>SUM(E5:E7)</f>
        <v/>
      </c>
    </row>
    <row r="23" ht="15" customHeight="1" s="50">
      <c r="A23" s="91" t="inlineStr">
        <is>
          <t>As a share of the whole, internal decision included</t>
        </is>
      </c>
      <c r="D23" s="70">
        <f>D22/(D12+D5)</f>
        <v/>
      </c>
      <c r="E23" s="70">
        <f>E22/(E12+E5)</f>
        <v/>
      </c>
    </row>
    <row r="24" ht="15" customHeight="1" s="50">
      <c r="A24" s="57" t="inlineStr">
        <is>
          <t>Decided in those phases</t>
        </is>
      </c>
      <c r="C24" s="52" t="inlineStr">
        <is>
          <t>the buyer list, the time given for diligence, and the election window</t>
        </is>
      </c>
    </row>
    <row r="25" ht="15" customHeight="1" s="50"/>
    <row r="26" ht="15" customHeight="1" s="50">
      <c r="A26" s="56" t="inlineStr">
        <is>
          <t>Chapter 4's four failure points</t>
        </is>
      </c>
    </row>
    <row r="27" ht="27.75" customHeight="1" s="50">
      <c r="A27" s="54" t="inlineStr">
        <is>
          <t>Failure point</t>
        </is>
      </c>
      <c r="B27" s="55" t="inlineStr">
        <is>
          <t>Phase</t>
        </is>
      </c>
      <c r="C27" s="55" t="inlineStr">
        <is>
          <t>Symptom</t>
        </is>
      </c>
      <c r="D27" s="55" t="inlineStr">
        <is>
          <t>Observable in advance?</t>
        </is>
      </c>
    </row>
    <row r="28" ht="22.35" customHeight="1" s="50">
      <c r="A28" s="84" t="inlineStr">
        <is>
          <t>A buyer list assembled for smoothness rather than tension</t>
        </is>
      </c>
      <c r="B28" s="84" t="inlineStr">
        <is>
          <t>Preparation</t>
        </is>
      </c>
      <c r="C28" s="92" t="inlineStr">
        <is>
          <t>two bidders, one with a prior relationship with the sponsor</t>
        </is>
      </c>
      <c r="D28" s="93" t="inlineStr">
        <is>
          <t>yes</t>
        </is>
      </c>
    </row>
    <row r="29" ht="15" customHeight="1" s="50">
      <c r="A29" s="80" t="inlineStr">
        <is>
          <t>A compressed second round</t>
        </is>
      </c>
      <c r="B29" s="80" t="inlineStr">
        <is>
          <t>Second round</t>
        </is>
      </c>
      <c r="C29" s="94" t="inlineStr">
        <is>
          <t>buyers receiving three weeks for work that requires eight</t>
        </is>
      </c>
      <c r="D29" s="77" t="inlineStr">
        <is>
          <t>yes</t>
        </is>
      </c>
    </row>
    <row r="30" ht="15" customHeight="1" s="50">
      <c r="A30" s="84" t="inlineStr">
        <is>
          <t>Terms negotiated only by incoming buyers</t>
        </is>
      </c>
      <c r="B30" s="84" t="inlineStr">
        <is>
          <t>Documentation</t>
        </is>
      </c>
      <c r="C30" s="92" t="inlineStr">
        <is>
          <t>rolling investors receiving economics designed for a different party's risk profile</t>
        </is>
      </c>
      <c r="D30" s="93" t="inlineStr">
        <is>
          <t>yes</t>
        </is>
      </c>
    </row>
    <row r="31" ht="22.35" customHeight="1" s="50">
      <c r="A31" s="80" t="inlineStr">
        <is>
          <t>An election window many investors structurally cannot meet</t>
        </is>
      </c>
      <c r="B31" s="80" t="inlineStr">
        <is>
          <t>Election</t>
        </is>
      </c>
      <c r="C31" s="94" t="inlineStr">
        <is>
          <t>a high proportion of investors landing in the default</t>
        </is>
      </c>
      <c r="D31" s="77" t="inlineStr">
        <is>
          <t>yes</t>
        </is>
      </c>
    </row>
    <row r="32" ht="15" customHeight="1" s="50"/>
    <row r="33" ht="15" customHeight="1" s="50"/>
    <row r="34" ht="15" customHeight="1" s="50"/>
    <row r="35" ht="15" customHeight="1" s="50"/>
    <row r="36" ht="15" customHeight="1" s="50"/>
  </sheetData>
  <mergeCells count="1">
    <mergeCell ref="H5:H3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I3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40" customWidth="1" style="49" min="1" max="1"/>
    <col width="26" customWidth="1" style="49" min="2" max="2"/>
    <col width="22" customWidth="1" style="49" min="3" max="3"/>
    <col width="40" customWidth="1" style="49" min="4" max="4"/>
    <col width="26" customWidth="1" style="49" min="5" max="6"/>
    <col width="20" customWidth="1" style="49" min="7" max="7"/>
    <col width="3" customWidth="1" style="49" min="8" max="8"/>
    <col width="56" customWidth="1" style="49" min="9" max="9"/>
  </cols>
  <sheetData>
    <row r="1" ht="17.35" customHeight="1" s="50">
      <c r="A1" s="51" t="inlineStr">
        <is>
          <t>Appendix D — conflicts register</t>
        </is>
      </c>
    </row>
    <row r="2" ht="15" customHeight="1" s="50">
      <c r="A2" s="52" t="inlineStr">
        <is>
          <t>Seven fields per conflict. The residual risk after mitigation is the field that does the work.</t>
        </is>
      </c>
    </row>
    <row r="3"/>
    <row r="4" ht="27.75" customHeight="1" s="50">
      <c r="A4" s="54" t="inlineStr">
        <is>
          <t>The conflict</t>
        </is>
      </c>
      <c r="B4" s="55" t="inlineStr">
        <is>
          <t>Parties whose interests diverge</t>
        </is>
      </c>
      <c r="C4" s="55" t="inlineStr">
        <is>
          <t>Where it operates</t>
        </is>
      </c>
      <c r="D4" s="55" t="inlineStr">
        <is>
          <t>Mitigation applied</t>
        </is>
      </c>
      <c r="E4" s="55" t="inlineStr">
        <is>
          <t>Residual risk after mitigation</t>
        </is>
      </c>
      <c r="F4" s="55" t="inlineStr">
        <is>
          <t>Disclosure made, and to whom</t>
        </is>
      </c>
      <c r="G4" s="55" t="inlineStr">
        <is>
          <t>Accountable</t>
        </is>
      </c>
      <c r="I4" s="56" t="inlineStr">
        <is>
          <t>The field nobody fills in</t>
        </is>
      </c>
    </row>
    <row r="5" ht="55.5" customHeight="1" s="50">
      <c r="A5" s="80" t="inlineStr">
        <is>
          <t>The sponsor's interest in a lower price against selling investors' interest in a higher one</t>
        </is>
      </c>
      <c r="B5" s="80" t="inlineStr">
        <is>
          <t>sponsor / selling investors</t>
        </is>
      </c>
      <c r="C5" s="80" t="inlineStr">
        <is>
          <t>price agreement</t>
        </is>
      </c>
      <c r="D5" s="80" t="inlineStr">
        <is>
          <t>Competitive process; reinvestment of crystallised carried interest</t>
        </is>
      </c>
      <c r="E5" s="77" t="n"/>
      <c r="F5" s="77" t="n"/>
      <c r="G5" s="77" t="n"/>
      <c r="I5" s="53" t="inlineStr">
        <is>
          <t>Appendix D asks for seven fields per conflict, and the first four are usually present in some form in any process memorandum. The last three are the ones that turn a list into a register: the residual risk after mitigation, the disclosure made and to whom, and the person accountable.
The residual risk field is the important one, because Chapter 9 is explicit that the mitigations do not close the gap. In a genuine sale the price is validated by a buyer with no relationship to the seller. In a continuation transaction, even a competitive one, the sponsor selects which asset is offered, shapes the information available, sets the timetable, and will manage the asset afterwards. A well-run process narrows that gap substantially. It does not close it.
A register whose residual risk column reads none against every entry has not been filled in — it has been completed. Chapter 9's list of mitigations ranked by how well they work is the honest version, and its section titled the unmitigated gap is the one to read before writing anything in column E.
Two entries deserve more attention than they usually get.
The adviser paid on completion. The party running the process is remunerated only if the transaction happens, and is paid by the fund out of the proceeds. Chapter 8's honest assessment of the adviser's role does not conclude that advisers behave badly; it concludes that the incentive is structural and the mitigation — committee visibility of the funnel — is weaker than its reputation.
The sponsor's interest in a high roll rate. This is the conflict that operates on the investors least able to defend themselves, and it has the cleanest mitigation in the whole register: a default to sell. Chapter 18's advisory committee asked for exactly that and the sponsor agreed, in an exchange the chapter says took two minutes and materially changed the outcome for every investor unable to act.
Chapter 9 offers a single question that cuts through the whole register, and it is worth writing at the top of it: would this transaction, on these terms, have been agreed with a buyer the sponsor had never met?</t>
        </is>
      </c>
    </row>
    <row r="6" ht="55.5" customHeight="1" s="50">
      <c r="A6" s="84" t="inlineStr">
        <is>
          <t>The sponsor's discretion over which asset is offered</t>
        </is>
      </c>
      <c r="B6" s="84" t="inlineStr">
        <is>
          <t>sponsor / all existing investors</t>
        </is>
      </c>
      <c r="C6" s="84" t="inlineStr">
        <is>
          <t>asset selection</t>
        </is>
      </c>
      <c r="D6" s="84" t="inlineStr">
        <is>
          <t>Disclosure of prior marketing; advisory committee engagement before selection is final</t>
        </is>
      </c>
      <c r="E6" s="93" t="n"/>
      <c r="F6" s="93" t="n"/>
      <c r="G6" s="93" t="n"/>
    </row>
    <row r="7" ht="55.5" customHeight="1" s="50">
      <c r="A7" s="80" t="inlineStr">
        <is>
          <t>The sponsor's control of process design</t>
        </is>
      </c>
      <c r="B7" s="80" t="inlineStr">
        <is>
          <t>sponsor / all existing investors</t>
        </is>
      </c>
      <c r="C7" s="80" t="inlineStr">
        <is>
          <t>process design</t>
        </is>
      </c>
      <c r="D7" s="80" t="inlineStr">
        <is>
          <t>Committee input on buyer list, timetable and window; funnel disclosure</t>
        </is>
      </c>
      <c r="E7" s="77" t="n"/>
      <c r="F7" s="77" t="n"/>
      <c r="G7" s="77" t="n"/>
    </row>
    <row r="8" ht="55.5" customHeight="1" s="50">
      <c r="A8" s="84" t="inlineStr">
        <is>
          <t>The sponsor negotiating vehicle terms with incoming buyers only</t>
        </is>
      </c>
      <c r="B8" s="84" t="inlineStr">
        <is>
          <t>rolling investors / incoming buyers</t>
        </is>
      </c>
      <c r="C8" s="84" t="inlineStr">
        <is>
          <t>documentation</t>
        </is>
      </c>
      <c r="D8" s="84" t="inlineStr">
        <is>
          <t>Rolling investors receive matched terms</t>
        </is>
      </c>
      <c r="E8" s="93" t="n"/>
      <c r="F8" s="93" t="n"/>
      <c r="G8" s="93" t="n"/>
    </row>
    <row r="9" ht="55.5" customHeight="1" s="50">
      <c r="A9" s="80" t="inlineStr">
        <is>
          <t>The sponsor's interest in a high roll rate</t>
        </is>
      </c>
      <c r="B9" s="80" t="inlineStr">
        <is>
          <t>sponsor / investors unable to act</t>
        </is>
      </c>
      <c r="C9" s="80" t="inlineStr">
        <is>
          <t>election design</t>
        </is>
      </c>
      <c r="D9" s="80" t="inlineStr">
        <is>
          <t>Default to sell; individual contact with non-responders</t>
        </is>
      </c>
      <c r="E9" s="77" t="n"/>
      <c r="F9" s="77" t="n"/>
      <c r="G9" s="77" t="n"/>
    </row>
    <row r="10" ht="55.5" customHeight="1" s="50">
      <c r="A10" s="84" t="inlineStr">
        <is>
          <t>The adviser paid on completion</t>
        </is>
      </c>
      <c r="B10" s="84" t="inlineStr">
        <is>
          <t>adviser / existing investors</t>
        </is>
      </c>
      <c r="C10" s="84" t="inlineStr">
        <is>
          <t>throughout</t>
        </is>
      </c>
      <c r="D10" s="84" t="inlineStr">
        <is>
          <t>Disclosure of fee basis; committee visibility of the funnel</t>
        </is>
      </c>
      <c r="E10" s="93" t="n"/>
      <c r="F10" s="93" t="n"/>
      <c r="G10" s="93" t="n"/>
    </row>
    <row r="11" ht="55.5" customHeight="1" s="50">
      <c r="A11" s="80" t="inlineStr">
        <is>
          <t>The valuation provider engaged and paid by the sponsor</t>
        </is>
      </c>
      <c r="B11" s="80" t="inlineStr">
        <is>
          <t>provider / existing investors</t>
        </is>
      </c>
      <c r="C11" s="80" t="inlineStr">
        <is>
          <t>valuation</t>
        </is>
      </c>
      <c r="D11" s="80" t="inlineStr">
        <is>
          <t>Commitment before price agreement; disclosure of prior relationships</t>
        </is>
      </c>
      <c r="E11" s="77" t="n"/>
      <c r="F11" s="77" t="n"/>
      <c r="G11" s="77" t="n"/>
    </row>
    <row r="12" ht="55.5" customHeight="1" s="50">
      <c r="A12" s="84" t="inlineStr">
        <is>
          <t>The management incentive reset negotiated by the sponsor</t>
        </is>
      </c>
      <c r="B12" s="84" t="inlineStr">
        <is>
          <t>management / the vehicle</t>
        </is>
      </c>
      <c r="C12" s="84" t="inlineStr">
        <is>
          <t>documentation</t>
        </is>
      </c>
      <c r="D12" s="84" t="inlineStr">
        <is>
          <t>Quantification and disclosure of cost to the vehicle</t>
        </is>
      </c>
      <c r="E12" s="93" t="n"/>
      <c r="F12" s="93" t="n"/>
      <c r="G12" s="93" t="n"/>
    </row>
    <row r="13" ht="15" customHeight="1" s="50"/>
    <row r="14" ht="15" customHeight="1" s="50">
      <c r="A14" s="68" t="inlineStr">
        <is>
          <t>Standard entries</t>
        </is>
      </c>
      <c r="B14" s="69">
        <f>COUNTA(A5:A12)</f>
        <v/>
      </c>
    </row>
    <row r="15" ht="15" customHeight="1" s="50">
      <c r="A15" s="68" t="inlineStr">
        <is>
          <t>Residual risk recorded</t>
        </is>
      </c>
      <c r="B15" s="69">
        <f>COUNTA(E5:E12)</f>
        <v/>
      </c>
    </row>
    <row r="16" ht="15" customHeight="1" s="50">
      <c r="A16" s="68" t="inlineStr">
        <is>
          <t>Disclosure recorded</t>
        </is>
      </c>
      <c r="B16" s="69">
        <f>COUNTA(F5:F12)</f>
        <v/>
      </c>
    </row>
    <row r="17" ht="15" customHeight="1" s="50">
      <c r="A17" s="68" t="inlineStr">
        <is>
          <t>Accountable person named</t>
        </is>
      </c>
      <c r="B17" s="69">
        <f>COUNTA(G5:G12)</f>
        <v/>
      </c>
    </row>
    <row r="18" ht="15" customHeight="1" s="50">
      <c r="A18" s="68" t="inlineStr">
        <is>
          <t>Register complete</t>
        </is>
      </c>
      <c r="B18" s="70">
        <f>(B15+B16+B17)/(B14*3)</f>
        <v/>
      </c>
    </row>
    <row r="19" ht="15" customHeight="1" s="50"/>
    <row r="20" ht="15" customHeight="1" s="50"/>
    <row r="21" ht="15" customHeight="1" s="50"/>
    <row r="22" ht="15" customHeight="1" s="50"/>
    <row r="23" ht="15" customHeight="1" s="50"/>
    <row r="24" ht="15" customHeight="1" s="50"/>
    <row r="25" ht="15" customHeight="1" s="50"/>
    <row r="26" ht="15" customHeight="1" s="50"/>
    <row r="27" ht="15" customHeight="1" s="50"/>
    <row r="28" ht="15" customHeight="1" s="50"/>
    <row r="29" ht="15" customHeight="1" s="50"/>
    <row r="30" ht="15" customHeight="1" s="50"/>
    <row r="31" ht="15" customHeight="1" s="50"/>
    <row r="32" ht="15" customHeight="1" s="50"/>
    <row r="33" ht="15" customHeight="1" s="50"/>
    <row r="34" ht="15" customHeight="1" s="50"/>
    <row r="35" ht="15" customHeight="1" s="50"/>
    <row r="36" ht="15" customHeight="1" s="50"/>
  </sheetData>
  <mergeCells count="1">
    <mergeCell ref="I5:I3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F40"/>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6" customWidth="1" style="49" min="1" max="1"/>
    <col width="62" customWidth="1" style="49" min="2" max="2"/>
    <col width="40" customWidth="1" style="49" min="3" max="4"/>
    <col width="3" customWidth="1" style="49" min="5" max="5"/>
    <col width="56" customWidth="1" style="49" min="6" max="6"/>
  </cols>
  <sheetData>
    <row r="1" ht="17.35" customHeight="1" s="50">
      <c r="A1" s="51" t="inlineStr">
        <is>
          <t>Appendix E — questions for a fairness opinion provider</t>
        </is>
      </c>
    </row>
    <row r="2" ht="15" customHeight="1" s="50">
      <c r="A2" s="52" t="inlineStr">
        <is>
          <t>Read an opinion for its assumptions and scope, not its conclusion.</t>
        </is>
      </c>
    </row>
    <row r="3"/>
    <row r="4" ht="27.75" customHeight="1" s="50">
      <c r="A4" s="54" t="n"/>
      <c r="B4" s="55" t="inlineStr">
        <is>
          <t>Question</t>
        </is>
      </c>
      <c r="C4" s="55" t="inlineStr">
        <is>
          <t>The answer</t>
        </is>
      </c>
      <c r="D4" s="55" t="inlineStr">
        <is>
          <t>What the answer tells you</t>
        </is>
      </c>
      <c r="F4" s="56" t="inlineStr">
        <is>
          <t>What an opinion is for</t>
        </is>
      </c>
    </row>
    <row r="5" ht="45.75" customHeight="1" s="50">
      <c r="A5" s="95" t="inlineStr">
        <is>
          <t>1</t>
        </is>
      </c>
      <c r="B5" s="96" t="inlineStr">
        <is>
          <t>What exactly does the opinion address, and what does it exclude?</t>
        </is>
      </c>
      <c r="C5" s="77" t="n"/>
      <c r="D5" s="94" t="inlineStr">
        <is>
          <t>Price only, or price and terms. An opinion on price alone says nothing about the vehicle rolling investors enter.</t>
        </is>
      </c>
      <c r="F5" s="53" t="inlineStr">
        <is>
          <t>Chapter 7's formulation is the one to keep: net asset value is an opinion, a fairness opinion is a defensibility test, and only a bid is a price.
A fairness opinion does not tell you the asset is worth the money. It tells you that a professional firm, given a defined scope and a set of assumptions it did not produce, was willing to say the consideration is within a range it considers fair. That is a genuine protection against an indefensible price and no protection at all against a merely unfavourable one.
Which is why the questions here are about scope and assumptions rather than about the conclusion. Every opinion concludes that the price is fair — that is what the sponsor commissioned it to determine, and an opinion concluding otherwise would have stopped the transaction before it was written. The conclusion carries no information. The scope carries all of it.
Question six is the one to lead with. What price would have caused you to conclude the consideration was not fair? It has a number as an answer, that number defines the width of the acceptable band, and a provider who cannot produce it on request has not tested a threshold. In Chapter 18 the independent valuation produced 13.6 to 15.0 times and the price was agreed at 14.5 — so the answer to question six was above 15.0, and the agreed price had half a turn of headroom below the top of the range.
Chapter 11 draws the distinction that matters most in practice: an independent valuation and a fairness opinion are different instruments. A valuation produces a range and can inform a price. An opinion tests a price already contemplated. Chapter 18's sponsor commissioned the first, before the price was finalised, which is why the chapter lists it among the seven things that made the transaction defensible.
One practical note. These questions are for the provider, and most investors will never speak to one. Ask them of the sponsor instead, and ask for the answers in writing. A sponsor who has read the opinion can answer all ten; one who commissioned it as a document rather than as an input cannot.</t>
        </is>
      </c>
    </row>
    <row r="6" ht="45.75" customHeight="1" s="50">
      <c r="A6" s="97" t="inlineStr">
        <is>
          <t>2</t>
        </is>
      </c>
      <c r="B6" s="98" t="inlineStr">
        <is>
          <t>Does it cover the terms of the new vehicle, or price only?</t>
        </is>
      </c>
      <c r="C6" s="93" t="n"/>
      <c r="D6" s="92" t="inlineStr">
        <is>
          <t>Chapter 11: an opinion that excludes terms leaves the most consequential half unexamined.</t>
        </is>
      </c>
    </row>
    <row r="7" ht="45.75" customHeight="1" s="50">
      <c r="A7" s="95" t="inlineStr">
        <is>
          <t>3</t>
        </is>
      </c>
      <c r="B7" s="96" t="inlineStr">
        <is>
          <t>When were you engaged relative to the agreement of price?</t>
        </is>
      </c>
      <c r="C7" s="77" t="n"/>
      <c r="D7" s="94" t="inlineStr">
        <is>
          <t>Before means it informed the price. After means it documents one. Appendix H, mistake twelve.</t>
        </is>
      </c>
    </row>
    <row r="8" ht="45.75" customHeight="1" s="50">
      <c r="A8" s="97" t="inlineStr">
        <is>
          <t>4</t>
        </is>
      </c>
      <c r="B8" s="98" t="inlineStr">
        <is>
          <t>Who produced the projections you relied on, and did you test them?</t>
        </is>
      </c>
      <c r="C8" s="93" t="n"/>
      <c r="D8" s="92" t="inlineStr">
        <is>
          <t>Sponsor projections, untested, make the opinion a restatement of the sponsor's view.</t>
        </is>
      </c>
    </row>
    <row r="9" ht="45.75" customHeight="1" s="50">
      <c r="A9" s="95" t="inlineStr">
        <is>
          <t>5</t>
        </is>
      </c>
      <c r="B9" s="96" t="inlineStr">
        <is>
          <t>What weighting did each methodology receive in your range?</t>
        </is>
      </c>
      <c r="C9" s="77" t="n"/>
      <c r="D9" s="94" t="inlineStr">
        <is>
          <t>A range driven by one method is one method with a range attached.</t>
        </is>
      </c>
    </row>
    <row r="10" ht="45.75" customHeight="1" s="50">
      <c r="A10" s="97" t="inlineStr">
        <is>
          <t>6</t>
        </is>
      </c>
      <c r="B10" s="98" t="inlineStr">
        <is>
          <t>What price would have caused you to conclude the consideration was not fair?</t>
        </is>
      </c>
      <c r="C10" s="93" t="n"/>
      <c r="D10" s="92" t="inlineStr">
        <is>
          <t>The single most revealing question in the list. A provider who cannot answer has no threshold.</t>
        </is>
      </c>
    </row>
    <row r="11" ht="45.75" customHeight="1" s="50">
      <c r="A11" s="95" t="inlineStr">
        <is>
          <t>7</t>
        </is>
      </c>
      <c r="B11" s="96" t="inlineStr">
        <is>
          <t>What business have you done with this sponsor in the last two years, and what fees did you receive?</t>
        </is>
      </c>
      <c r="C11" s="77" t="n"/>
      <c r="D11" s="94" t="inlineStr">
        <is>
          <t>Independence is a matter of degree and is measurable.</t>
        </is>
      </c>
    </row>
    <row r="12" ht="45.75" customHeight="1" s="50">
      <c r="A12" s="97" t="inlineStr">
        <is>
          <t>8</t>
        </is>
      </c>
      <c r="B12" s="98" t="inlineStr">
        <is>
          <t>Did you review the process by which the price was arrived at?</t>
        </is>
      </c>
      <c r="C12" s="93" t="n"/>
      <c r="D12" s="92" t="inlineStr">
        <is>
          <t>Chapter 7: only a bid is a price. An opinion blind to the process cannot assess the best evidence available.</t>
        </is>
      </c>
    </row>
    <row r="13" ht="45.75" customHeight="1" s="50">
      <c r="A13" s="95" t="inlineStr">
        <is>
          <t>9</t>
        </is>
      </c>
      <c r="B13" s="96" t="inlineStr">
        <is>
          <t>Are you aware of any bidder withdrawal, and did it inform your analysis?</t>
        </is>
      </c>
      <c r="C13" s="77" t="n"/>
      <c r="D13" s="94" t="inlineStr">
        <is>
          <t>A withdrawal is information about value. An opinion that never saw it is working from a partial record.</t>
        </is>
      </c>
    </row>
    <row r="14" ht="45.75" customHeight="1" s="50">
      <c r="A14" s="97" t="inlineStr">
        <is>
          <t>10</t>
        </is>
      </c>
      <c r="B14" s="98" t="inlineStr">
        <is>
          <t>Would your conclusion change if the transaction had been with an unaffiliated buyer?</t>
        </is>
      </c>
      <c r="C14" s="93" t="n"/>
      <c r="D14" s="92" t="inlineStr">
        <is>
          <t>If not, the opinion is not addressing the thing that makes this transaction different.</t>
        </is>
      </c>
    </row>
    <row r="15" ht="15" customHeight="1" s="50"/>
    <row r="16" ht="15" customHeight="1" s="50">
      <c r="B16" s="68" t="inlineStr">
        <is>
          <t>Questions answered</t>
        </is>
      </c>
      <c r="C16" s="69">
        <f>COUNTA(C5:C14)</f>
        <v/>
      </c>
    </row>
    <row r="17" ht="15" customHeight="1" s="50">
      <c r="B17" s="68" t="inlineStr">
        <is>
          <t>Complete</t>
        </is>
      </c>
      <c r="C17" s="70">
        <f>C16/10</f>
        <v/>
      </c>
    </row>
    <row r="18" ht="15" customHeight="1" s="50"/>
    <row r="19" ht="15" customHeight="1" s="50"/>
    <row r="20" ht="15" customHeight="1" s="50"/>
    <row r="21" ht="15" customHeight="1" s="50"/>
    <row r="22" ht="15" customHeight="1" s="50"/>
    <row r="23" ht="15" customHeight="1" s="50"/>
    <row r="24" ht="15" customHeight="1" s="50"/>
    <row r="25" ht="15" customHeight="1" s="50"/>
    <row r="26" ht="15" customHeight="1" s="50"/>
    <row r="27" ht="15" customHeight="1" s="50"/>
    <row r="28" ht="15" customHeight="1" s="50"/>
    <row r="29" ht="15" customHeight="1" s="50"/>
    <row r="30" ht="15" customHeight="1" s="50"/>
    <row r="31" ht="15" customHeight="1" s="50"/>
    <row r="32" ht="15" customHeight="1" s="50"/>
    <row r="33" ht="15" customHeight="1" s="50"/>
    <row r="34" ht="15" customHeight="1" s="50"/>
    <row r="35" ht="15" customHeight="1" s="50"/>
    <row r="36" ht="15" customHeight="1" s="50"/>
    <row r="37" ht="15" customHeight="1" s="50"/>
    <row r="38" ht="15" customHeight="1" s="50"/>
    <row r="39" ht="15" customHeight="1" s="50"/>
    <row r="40" ht="15" customHeight="1" s="50"/>
  </sheetData>
  <mergeCells count="1">
    <mergeCell ref="F5:F4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G4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74" customWidth="1" style="49" min="1" max="1"/>
    <col width="16" customWidth="1" style="49" min="2" max="2"/>
    <col width="13" customWidth="1" style="49" min="3" max="3"/>
    <col width="18" customWidth="1" style="49" min="4" max="4"/>
    <col width="34" customWidth="1" style="49" min="5" max="5"/>
    <col width="3" customWidth="1" style="49" min="6" max="6"/>
    <col width="56" customWidth="1" style="49" min="7" max="7"/>
  </cols>
  <sheetData>
    <row r="1" ht="17.35" customHeight="1" s="50">
      <c r="A1" s="51" t="inlineStr">
        <is>
          <t>Appendix F and Chapter 12 — term sheet review</t>
        </is>
      </c>
    </row>
    <row r="2" ht="15" customHeight="1" s="50">
      <c r="A2" s="52" t="inlineStr">
        <is>
          <t>Fourteen points in order of value at risk, plus what Appendix F adds and the calculation to run.</t>
        </is>
      </c>
    </row>
    <row r="3"/>
    <row r="4" ht="27.75" customHeight="1" s="50">
      <c r="A4" s="54" t="inlineStr">
        <is>
          <t>Item</t>
        </is>
      </c>
      <c r="B4" s="55" t="inlineStr">
        <is>
          <t>Status</t>
        </is>
      </c>
      <c r="C4" s="55" t="inlineStr">
        <is>
          <t>Date</t>
        </is>
      </c>
      <c r="D4" s="55" t="inlineStr">
        <is>
          <t>Owner</t>
        </is>
      </c>
      <c r="E4" s="55" t="inlineStr">
        <is>
          <t>Note</t>
        </is>
      </c>
      <c r="G4" s="56" t="inlineStr">
        <is>
          <t>On this appendix</t>
        </is>
      </c>
    </row>
    <row r="5" ht="15" customHeight="1" s="50">
      <c r="A5" s="72" t="inlineStr">
        <is>
          <t>The fourteen points, in order of value at risk</t>
        </is>
      </c>
      <c r="B5" s="73" t="n"/>
      <c r="C5" s="73" t="n"/>
      <c r="D5" s="73" t="n"/>
      <c r="E5" s="73" t="n"/>
      <c r="G5" s="53" t="inlineStr">
        <is>
          <t>Fourteen points in order of value at risk, and the order is the useful part. Most term sheet reviews start at the top of the document and work down, which puts governance ahead of economics because that is how the document is drafted.
Point eleven is the one Chapter 12 calls decisive: whether rolling investors receive terms no less favourable than incoming buyers. Its absence, the chapter says, is the clearest signal about who the transaction was structured for. On the worked example in companion workbook three it is worth about eight points of net multiple, which is more than the difference between a good and a mediocre outcome on the asset itself.
Point two is the one nobody computes. Total fee load in cash over the expected life — not the rate, the cash. Chapter 12's exercise says most investors have never done this calculation and are surprised by the answer, and the third section of this sheet is that exercise written out. The fee comparison sheet of companion workbook three does the arithmetic.
Point seven deserves a moment. End-of-life provisions and the treatment of a further continuation is the term that decides whether this can happen to you again in four years. Chapter 18's vehicle required seventy-five per cent investor consent for a further continuation transaction — an unusually clean answer, and one that costs a sponsor nothing to give at documentation and a great deal to obtain later.
Point twelve, the status quo option, is the one most often absent. It lets a rolling investor keep the original fund's economics in the new vehicle, with no higher fee or carry rate and no lower hurdle, and the ILPA guidance recommends offering it. In most transactions the choice is still roll on the new terms or sell. Knowing that before reading the price is the difference between assessing an option and discovering there is not one.
Point fourteen closes the appendix and Chapter 12's key takeaway both, on the same word: the sponsor's commitment should be stated in cash, not in percentages of something undefined. Reinvested carry and new capital are different things and should be separated. In Chapter 18 the answer was seventy per cent of EUR 31.2 million of crystallised carry: EUR 12.8 million rolled at the transaction price and EUR 9.0 million subscribed back in cash, committed toward the acquisition capacity. That is a substantial and checkable answer, though short of the 100 per cent of accrued carry the ILPA guidance expects in almost all cases.</t>
        </is>
      </c>
    </row>
    <row r="6" ht="15" customHeight="1" s="50">
      <c r="A6" s="74" t="inlineStr">
        <is>
          <t>1. Management fee rate, basis and step-down</t>
        </is>
      </c>
      <c r="B6" s="75" t="inlineStr">
        <is>
          <t>not started</t>
        </is>
      </c>
      <c r="C6" s="76" t="n"/>
      <c r="D6" s="75" t="n"/>
      <c r="E6" s="77" t="n"/>
    </row>
    <row r="7" ht="15" customHeight="1" s="50">
      <c r="A7" s="74" t="inlineStr">
        <is>
          <t>2. Total fee load in cash over expected life</t>
        </is>
      </c>
      <c r="B7" s="75" t="inlineStr">
        <is>
          <t>not started</t>
        </is>
      </c>
      <c r="C7" s="76" t="n"/>
      <c r="D7" s="75" t="n"/>
      <c r="E7" s="77" t="n"/>
    </row>
    <row r="8" ht="15" customHeight="1" s="50">
      <c r="A8" s="74" t="inlineStr">
        <is>
          <t>3. Carried interest rate, hurdle and tiering</t>
        </is>
      </c>
      <c r="B8" s="75" t="inlineStr">
        <is>
          <t>not started</t>
        </is>
      </c>
      <c r="C8" s="76" t="n"/>
      <c r="D8" s="75" t="n"/>
      <c r="E8" s="77" t="n"/>
    </row>
    <row r="9" ht="15" customHeight="1" s="50">
      <c r="A9" s="74" t="inlineStr">
        <is>
          <t>4. Carry basis and crystallisation timing</t>
        </is>
      </c>
      <c r="B9" s="75" t="inlineStr">
        <is>
          <t>not started</t>
        </is>
      </c>
      <c r="C9" s="76" t="n"/>
      <c r="D9" s="75" t="n"/>
      <c r="E9" s="77" t="n"/>
    </row>
    <row r="10" ht="15" customHeight="1" s="50">
      <c r="A10" s="74" t="inlineStr">
        <is>
          <t>5. Clawback and escrow</t>
        </is>
      </c>
      <c r="B10" s="75" t="inlineStr">
        <is>
          <t>not started</t>
        </is>
      </c>
      <c r="C10" s="76" t="n"/>
      <c r="D10" s="75" t="n"/>
      <c r="E10" s="77" t="n"/>
    </row>
    <row r="11" ht="15" customHeight="1" s="50">
      <c r="A11" s="74" t="inlineStr">
        <is>
          <t>6. Duration and extension consent</t>
        </is>
      </c>
      <c r="B11" s="75" t="inlineStr">
        <is>
          <t>not started</t>
        </is>
      </c>
      <c r="C11" s="76" t="n"/>
      <c r="D11" s="75" t="n"/>
      <c r="E11" s="77" t="n"/>
    </row>
    <row r="12" ht="15" customHeight="1" s="50">
      <c r="A12" s="74" t="inlineStr">
        <is>
          <t>7. End-of-life provisions and treatment of a further continuation</t>
        </is>
      </c>
      <c r="B12" s="75" t="inlineStr">
        <is>
          <t>not started</t>
        </is>
      </c>
      <c r="C12" s="76" t="n"/>
      <c r="D12" s="75" t="n"/>
      <c r="E12" s="77" t="n"/>
    </row>
    <row r="13" ht="15" customHeight="1" s="50">
      <c r="A13" s="74" t="inlineStr">
        <is>
          <t>8. Advisory committee composition and powers</t>
        </is>
      </c>
      <c r="B13" s="75" t="inlineStr">
        <is>
          <t>not started</t>
        </is>
      </c>
      <c r="C13" s="76" t="n"/>
      <c r="D13" s="75" t="n"/>
      <c r="E13" s="77" t="n"/>
    </row>
    <row r="14" ht="15" customHeight="1" s="50">
      <c r="A14" s="74" t="inlineStr">
        <is>
          <t>9. Consent thresholds for sale, leverage and related-party transactions</t>
        </is>
      </c>
      <c r="B14" s="75" t="inlineStr">
        <is>
          <t>not started</t>
        </is>
      </c>
      <c r="C14" s="76" t="n"/>
      <c r="D14" s="75" t="n"/>
      <c r="E14" s="77" t="n"/>
    </row>
    <row r="15" ht="15" customHeight="1" s="50">
      <c r="A15" s="74" t="inlineStr">
        <is>
          <t>10. Key person provisions naming individuals</t>
        </is>
      </c>
      <c r="B15" s="75" t="inlineStr">
        <is>
          <t>not started</t>
        </is>
      </c>
      <c r="C15" s="76" t="n"/>
      <c r="D15" s="75" t="n"/>
      <c r="E15" s="77" t="n"/>
    </row>
    <row r="16" ht="15" customHeight="1" s="50">
      <c r="A16" s="74" t="inlineStr">
        <is>
          <t>11. Rolling investor terms versus incoming buyer terms</t>
        </is>
      </c>
      <c r="B16" s="75" t="inlineStr">
        <is>
          <t>not started</t>
        </is>
      </c>
      <c r="C16" s="76" t="n"/>
      <c r="D16" s="75" t="n"/>
      <c r="E16" s="77" t="n"/>
    </row>
    <row r="17" ht="15" customHeight="1" s="50">
      <c r="A17" s="74" t="inlineStr">
        <is>
          <t>12. Status quo option availability</t>
        </is>
      </c>
      <c r="B17" s="75" t="inlineStr">
        <is>
          <t>not started</t>
        </is>
      </c>
      <c r="C17" s="76" t="n"/>
      <c r="D17" s="75" t="n"/>
      <c r="E17" s="77" t="n"/>
    </row>
    <row r="18" ht="15" customHeight="1" s="50">
      <c r="A18" s="74" t="inlineStr">
        <is>
          <t>13. Opening leverage and covenants</t>
        </is>
      </c>
      <c r="B18" s="75" t="inlineStr">
        <is>
          <t>not started</t>
        </is>
      </c>
      <c r="C18" s="76" t="n"/>
      <c r="D18" s="75" t="n"/>
      <c r="E18" s="77" t="n"/>
    </row>
    <row r="19" ht="15" customHeight="1" s="50">
      <c r="A19" s="74" t="inlineStr">
        <is>
          <t>14. Sponsor commitment in cash, split between reinvested carry and new capital</t>
        </is>
      </c>
      <c r="B19" s="75" t="inlineStr">
        <is>
          <t>not started</t>
        </is>
      </c>
      <c r="C19" s="76" t="n"/>
      <c r="D19" s="75" t="n"/>
      <c r="E19" s="77" t="n"/>
    </row>
    <row r="20" ht="15" customHeight="1" s="50"/>
    <row r="21" ht="15" customHeight="1" s="50">
      <c r="A21" s="72" t="inlineStr">
        <is>
          <t>What Appendix F adds</t>
        </is>
      </c>
      <c r="B21" s="73" t="n"/>
      <c r="C21" s="73" t="n"/>
      <c r="D21" s="73" t="n"/>
      <c r="E21" s="73" t="n"/>
    </row>
    <row r="22" ht="15" customHeight="1" s="50">
      <c r="A22" s="74" t="inlineStr">
        <is>
          <t>Information: reporting frequency and content, valuation policy and provider, management access</t>
        </is>
      </c>
      <c r="B22" s="75" t="inlineStr">
        <is>
          <t>not started</t>
        </is>
      </c>
      <c r="C22" s="76" t="n"/>
      <c r="D22" s="75" t="n"/>
      <c r="E22" s="77" t="n"/>
    </row>
    <row r="23" ht="15" customHeight="1" s="50">
      <c r="A23" s="74" t="inlineStr">
        <is>
          <t>Rolling investors: advisory committee representation and transfer rights</t>
        </is>
      </c>
      <c r="B23" s="75" t="inlineStr">
        <is>
          <t>not started</t>
        </is>
      </c>
      <c r="C23" s="76" t="n"/>
      <c r="D23" s="75" t="n"/>
      <c r="E23" s="77" t="n"/>
    </row>
    <row r="24" ht="15" customHeight="1" s="50">
      <c r="A24" s="74" t="inlineStr">
        <is>
          <t>Capital: unfunded capacity and its permitted uses</t>
        </is>
      </c>
      <c r="B24" s="75" t="inlineStr">
        <is>
          <t>not started</t>
        </is>
      </c>
      <c r="C24" s="76" t="n"/>
      <c r="D24" s="75" t="n"/>
      <c r="E24" s="77" t="n"/>
    </row>
    <row r="25" ht="15" customHeight="1" s="50">
      <c r="A25" s="74" t="inlineStr">
        <is>
          <t>Further continuation: consent threshold and disclosure obligations</t>
        </is>
      </c>
      <c r="B25" s="75" t="inlineStr">
        <is>
          <t>not started</t>
        </is>
      </c>
      <c r="C25" s="76" t="n"/>
      <c r="D25" s="75" t="n"/>
      <c r="E25" s="77" t="n"/>
    </row>
    <row r="26" ht="15" customHeight="1" s="50">
      <c r="A26" s="74" t="inlineStr">
        <is>
          <t>Governance: consent thresholds for acquisitions and incentive changes</t>
        </is>
      </c>
      <c r="B26" s="75" t="inlineStr">
        <is>
          <t>not started</t>
        </is>
      </c>
      <c r="C26" s="76" t="n"/>
      <c r="D26" s="75" t="n"/>
      <c r="E26" s="77" t="n"/>
    </row>
    <row r="27" ht="15" customHeight="1" s="50"/>
    <row r="28" ht="15" customHeight="1" s="50">
      <c r="A28" s="72" t="inlineStr">
        <is>
          <t>The calculation Chapter 12's exercise asks for</t>
        </is>
      </c>
      <c r="B28" s="73" t="n"/>
      <c r="C28" s="73" t="n"/>
      <c r="D28" s="73" t="n"/>
      <c r="E28" s="73" t="n"/>
    </row>
    <row r="29" ht="15" customHeight="1" s="50">
      <c r="A29" s="74" t="inlineStr">
        <is>
          <t>Total management fees payable under the sponsor's base case, in cash</t>
        </is>
      </c>
      <c r="B29" s="75" t="inlineStr">
        <is>
          <t>not started</t>
        </is>
      </c>
      <c r="C29" s="76" t="n"/>
      <c r="D29" s="75" t="n"/>
      <c r="E29" s="77" t="n"/>
    </row>
    <row r="30" ht="15" customHeight="1" s="50">
      <c r="A30" s="74" t="inlineStr">
        <is>
          <t>Total carried interest payable under the sponsor's base case, in cash</t>
        </is>
      </c>
      <c r="B30" s="75" t="inlineStr">
        <is>
          <t>not started</t>
        </is>
      </c>
      <c r="C30" s="76" t="n"/>
      <c r="D30" s="75" t="n"/>
      <c r="E30" s="77" t="n"/>
    </row>
    <row r="31" ht="15" customHeight="1" s="50">
      <c r="A31" s="74" t="inlineStr">
        <is>
          <t>Both expressed as a percentage of the equity value at entry</t>
        </is>
      </c>
      <c r="B31" s="75" t="inlineStr">
        <is>
          <t>not started</t>
        </is>
      </c>
      <c r="C31" s="76" t="n"/>
      <c r="D31" s="75" t="n"/>
      <c r="E31" s="77" t="n"/>
    </row>
    <row r="32" ht="15" customHeight="1" s="50">
      <c r="A32" s="74" t="inlineStr">
        <is>
          <t>The same figures under a downside case</t>
        </is>
      </c>
      <c r="B32" s="75" t="inlineStr">
        <is>
          <t>not started</t>
        </is>
      </c>
      <c r="C32" s="76" t="n"/>
      <c r="D32" s="75" t="n"/>
      <c r="E32" s="77" t="n"/>
    </row>
    <row r="33" ht="15" customHeight="1" s="50">
      <c r="A33" s="74" t="inlineStr">
        <is>
          <t>Fees already paid on this asset in the original fund, added to the above</t>
        </is>
      </c>
      <c r="B33" s="75" t="inlineStr">
        <is>
          <t>not started</t>
        </is>
      </c>
      <c r="C33" s="76" t="n"/>
      <c r="D33" s="75" t="n"/>
      <c r="E33" s="77" t="n"/>
    </row>
    <row r="34" ht="15" customHeight="1" s="50"/>
    <row r="35" ht="15" customHeight="1" s="50"/>
    <row r="36" ht="15" customHeight="1" s="50">
      <c r="A36" s="68" t="inlineStr">
        <is>
          <t>Items</t>
        </is>
      </c>
      <c r="B36" s="69">
        <f>COUNTA(B5:B33)</f>
        <v/>
      </c>
    </row>
    <row r="37" ht="15" customHeight="1" s="50">
      <c r="A37" s="68" t="inlineStr">
        <is>
          <t>Done or not applicable</t>
        </is>
      </c>
      <c r="B37" s="69">
        <f>COUNTIF(B5:B33,"done")+COUNTIF(B5:B33,"not applicable")</f>
        <v/>
      </c>
    </row>
    <row r="38" ht="15" customHeight="1" s="50">
      <c r="A38" s="68" t="inlineStr">
        <is>
          <t>Marked as a problem</t>
        </is>
      </c>
      <c r="B38" s="69">
        <f>COUNTIF(B5:B33,"problem")</f>
        <v/>
      </c>
    </row>
    <row r="39" ht="15" customHeight="1" s="50">
      <c r="A39" s="68" t="inlineStr">
        <is>
          <t>Complete</t>
        </is>
      </c>
      <c r="B39" s="70">
        <f>IF(B36=0,0,B37/B36)</f>
        <v/>
      </c>
    </row>
    <row r="40" ht="15" customHeight="1" s="50"/>
    <row r="41" ht="15" customHeight="1" s="50"/>
    <row r="42" ht="15" customHeight="1" s="50"/>
    <row r="43" ht="15" customHeight="1" s="50"/>
    <row r="44" ht="15" customHeight="1" s="50"/>
    <row r="45" ht="15" customHeight="1" s="50"/>
    <row r="46" ht="15" customHeight="1" s="50"/>
  </sheetData>
  <autoFilter ref="A4:E33"/>
  <mergeCells count="1">
    <mergeCell ref="G5:G46"/>
  </mergeCells>
  <dataValidations count="1">
    <dataValidation sqref="B6:B19 B22:B26 B29:B33" showDropDown="0" showInputMessage="0" showErrorMessage="0" allowBlank="1" type="list" errorStyle="stop" operator="between">
      <formula1>"not started,in progress,done,not applicable,problem"</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G36"/>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6" customWidth="1" style="49" min="1" max="1"/>
    <col width="52" customWidth="1" style="49" min="2" max="2"/>
    <col width="62" customWidth="1" style="49" min="3" max="3"/>
    <col width="16" customWidth="1" style="49" min="4" max="4"/>
    <col width="30" customWidth="1" style="49" min="5" max="5"/>
    <col width="3" customWidth="1" style="49" min="6" max="6"/>
    <col width="56" customWidth="1" style="49" min="7" max="7"/>
  </cols>
  <sheetData>
    <row r="1" ht="17.35" customHeight="1" s="50">
      <c r="A1" s="51" t="inlineStr">
        <is>
          <t>Appendix H — fifteen costly mistakes and their remedies</t>
        </is>
      </c>
    </row>
    <row r="2" ht="15" customHeight="1" s="50">
      <c r="A2" s="52" t="inlineStr">
        <is>
          <t>A review you can run against a transaction in twenty minutes.</t>
        </is>
      </c>
    </row>
    <row r="3"/>
    <row r="4" ht="27.75" customHeight="1" s="50">
      <c r="A4" s="54" t="n"/>
      <c r="B4" s="55" t="inlineStr">
        <is>
          <t>The mistake</t>
        </is>
      </c>
      <c r="C4" s="55" t="inlineStr">
        <is>
          <t>The remedy</t>
        </is>
      </c>
      <c r="D4" s="55" t="inlineStr">
        <is>
          <t>Present?</t>
        </is>
      </c>
      <c r="E4" s="55" t="inlineStr">
        <is>
          <t>Note</t>
        </is>
      </c>
      <c r="G4" s="56" t="inlineStr">
        <is>
          <t>Reading the list as a pattern</t>
        </is>
      </c>
    </row>
    <row r="5" ht="31.5" customHeight="1" s="50">
      <c r="A5" s="95" t="inlineStr">
        <is>
          <t>1</t>
        </is>
      </c>
      <c r="B5" s="96" t="inlineStr">
        <is>
          <t>Treating carrying value as a price benchmark</t>
        </is>
      </c>
      <c r="C5" s="94" t="inlineStr">
        <is>
          <t>Compare the implied multiple with recent unaffiliated transactions instead</t>
        </is>
      </c>
      <c r="D5" s="77" t="n"/>
      <c r="E5" s="77" t="n"/>
      <c r="G5" s="53" t="inlineStr">
        <is>
          <t>Fifteen mistakes, each with a remedy that fits on one line. Run down the list against a transaction and the score at the bottom is less informative than the shape of what fails.
Mistakes one, two, eight and nine are all failures of measurement — using the wrong benchmark, reading the wrong part of a document, comparing across different capital structures, treating deferred money as cash. They are correctable by anyone with a spreadsheet and half an hour, which is what companion workbook two is.
Mistakes three, four and five are failures of framing on the investor's side, and they are the cheapest to fix and the most commonly made. Read the default first. Ask whether you would invest new money at this price. Do not treat a roll rate as a vote.
Mistakes six, seven, ten, twelve and thirteen are failures of process on the sponsor's side, and they cluster: a transaction that compresses the second round tends also to be the one that did not disclose the prior sale, commissioned the valuation late, and brought the committee in at the end. Chapter 16's five patterns describe the same clustering from a different angle. That is why the verdict line distinguishes one or two from several — a single mistake is an oversight, and four are a design.
Mistakes fourteen and fifteen belong to the vehicle's life rather than its formation, and they are the two least likely to be caught by an election-stage review because neither has happened yet. Chapter 17 is where they live: slippage should be disclosed early and never solved with leverage, and the exit clock should be mapped backwards from day one because it is tighter than it appears.
Chapter 16's asymmetry is the note to end on. A good transaction produces a modest gain for those who roll and a fair price for those who sell. A bad one produces a concentrated, levered, expensive position held by investors who did not choose it, in an asset the sponsor could not sell. The distribution of outcomes is not symmetric around the median, which is why process quality at entry deserves more attention than the asset does.</t>
        </is>
      </c>
    </row>
    <row r="6" ht="31.5" customHeight="1" s="50">
      <c r="A6" s="97" t="inlineStr">
        <is>
          <t>2</t>
        </is>
      </c>
      <c r="B6" s="98" t="inlineStr">
        <is>
          <t>Reading a fairness opinion for its conclusion</t>
        </is>
      </c>
      <c r="C6" s="92" t="inlineStr">
        <is>
          <t>Read the scope, assumptions and exclusions; ask what price would have failed</t>
        </is>
      </c>
      <c r="D6" s="93" t="n"/>
      <c r="E6" s="93" t="n"/>
    </row>
    <row r="7" ht="31.5" customHeight="1" s="50">
      <c r="A7" s="95" t="inlineStr">
        <is>
          <t>3</t>
        </is>
      </c>
      <c r="B7" s="96" t="inlineStr">
        <is>
          <t>Framing the investor choice as sell or stay</t>
        </is>
      </c>
      <c r="C7" s="94" t="inlineStr">
        <is>
          <t>Ask whether you would invest new money at this price on these terms</t>
        </is>
      </c>
      <c r="D7" s="77" t="n"/>
      <c r="E7" s="77" t="n"/>
    </row>
    <row r="8" ht="31.5" customHeight="1" s="50">
      <c r="A8" s="97" t="inlineStr">
        <is>
          <t>4</t>
        </is>
      </c>
      <c r="B8" s="98" t="inlineStr">
        <is>
          <t>Ignoring the default option</t>
        </is>
      </c>
      <c r="C8" s="92" t="inlineStr">
        <is>
          <t>Read it first, before the price, on every notice</t>
        </is>
      </c>
      <c r="D8" s="93" t="n"/>
      <c r="E8" s="93" t="n"/>
    </row>
    <row r="9" ht="31.5" customHeight="1" s="50">
      <c r="A9" s="95" t="inlineStr">
        <is>
          <t>5</t>
        </is>
      </c>
      <c r="B9" s="96" t="inlineStr">
        <is>
          <t>Assuming roll rates measure conviction</t>
        </is>
      </c>
      <c r="C9" s="94" t="inlineStr">
        <is>
          <t>Ask why investors sold; many could not roll</t>
        </is>
      </c>
      <c r="D9" s="77" t="n"/>
      <c r="E9" s="77" t="n"/>
    </row>
    <row r="10" ht="31.5" customHeight="1" s="50">
      <c r="A10" s="97" t="inlineStr">
        <is>
          <t>6</t>
        </is>
      </c>
      <c r="B10" s="98" t="inlineStr">
        <is>
          <t>Accepting a compressed second round as normal</t>
        </is>
      </c>
      <c r="C10" s="92" t="inlineStr">
        <is>
          <t>Fewer than five weeks converts time into discount; say so</t>
        </is>
      </c>
      <c r="D10" s="93" t="n"/>
      <c r="E10" s="93" t="n"/>
    </row>
    <row r="11" ht="31.5" customHeight="1" s="50">
      <c r="A11" s="95" t="inlineStr">
        <is>
          <t>7</t>
        </is>
      </c>
      <c r="B11" s="96" t="inlineStr">
        <is>
          <t>Failing to disclose a prior sale process</t>
        </is>
      </c>
      <c r="C11" s="94" t="inlineStr">
        <is>
          <t>Disclose it; buyers assume the worst about what is missing</t>
        </is>
      </c>
      <c r="D11" s="77" t="n"/>
      <c r="E11" s="77" t="n"/>
    </row>
    <row r="12" ht="31.5" customHeight="1" s="50">
      <c r="A12" s="97" t="inlineStr">
        <is>
          <t>8</t>
        </is>
      </c>
      <c r="B12" s="98" t="inlineStr">
        <is>
          <t>Comparing prices across different capital structures</t>
        </is>
      </c>
      <c r="C12" s="92" t="inlineStr">
        <is>
          <t>Compare enterprise value, and state opening leverage</t>
        </is>
      </c>
      <c r="D12" s="93" t="n"/>
      <c r="E12" s="93" t="n"/>
    </row>
    <row r="13" ht="31.5" customHeight="1" s="50">
      <c r="A13" s="95" t="inlineStr">
        <is>
          <t>9</t>
        </is>
      </c>
      <c r="B13" s="96" t="inlineStr">
        <is>
          <t>Treating a headline price with deferred elements as cash</t>
        </is>
      </c>
      <c r="C13" s="94" t="inlineStr">
        <is>
          <t>Reduce to present value with explicit discounts</t>
        </is>
      </c>
      <c r="D13" s="77" t="n"/>
      <c r="E13" s="77" t="n"/>
    </row>
    <row r="14" ht="31.5" customHeight="1" s="50">
      <c r="A14" s="97" t="inlineStr">
        <is>
          <t>10</t>
        </is>
      </c>
      <c r="B14" s="98" t="inlineStr">
        <is>
          <t>Letting incoming buyers alone negotiate the vehicle terms</t>
        </is>
      </c>
      <c r="C14" s="92" t="inlineStr">
        <is>
          <t>Require rolling investors to receive terms no less favourable</t>
        </is>
      </c>
      <c r="D14" s="93" t="n"/>
      <c r="E14" s="93" t="n"/>
    </row>
    <row r="15" ht="31.5" customHeight="1" s="50">
      <c r="A15" s="95" t="inlineStr">
        <is>
          <t>11</t>
        </is>
      </c>
      <c r="B15" s="96" t="inlineStr">
        <is>
          <t>Pricing a multi-asset portfolio in aggregate</t>
        </is>
      </c>
      <c r="C15" s="94" t="inlineStr">
        <is>
          <t>Value each asset and derive the implied price for each</t>
        </is>
      </c>
      <c r="D15" s="77" t="n"/>
      <c r="E15" s="77" t="n"/>
    </row>
    <row r="16" ht="31.5" customHeight="1" s="50">
      <c r="A16" s="97" t="inlineStr">
        <is>
          <t>12</t>
        </is>
      </c>
      <c r="B16" s="98" t="inlineStr">
        <is>
          <t>Commissioning the valuation opinion after agreeing price</t>
        </is>
      </c>
      <c r="C16" s="92" t="inlineStr">
        <is>
          <t>Commission it before; it should inform, not document</t>
        </is>
      </c>
      <c r="D16" s="93" t="n"/>
      <c r="E16" s="93" t="n"/>
    </row>
    <row r="17" ht="31.5" customHeight="1" s="50">
      <c r="A17" s="95" t="inlineStr">
        <is>
          <t>13</t>
        </is>
      </c>
      <c r="B17" s="96" t="inlineStr">
        <is>
          <t>Seeking advisory committee consent on a completed transaction</t>
        </is>
      </c>
      <c r="C17" s="94" t="inlineStr">
        <is>
          <t>Engage the committee before the adviser is appointed</t>
        </is>
      </c>
      <c r="D17" s="77" t="n"/>
      <c r="E17" s="77" t="n"/>
    </row>
    <row r="18" ht="31.5" customHeight="1" s="50">
      <c r="A18" s="97" t="inlineStr">
        <is>
          <t>14</t>
        </is>
      </c>
      <c r="B18" s="98" t="inlineStr">
        <is>
          <t>Funding a distribution with a net asset value facility</t>
        </is>
      </c>
      <c r="C18" s="92" t="inlineStr">
        <is>
          <t>Call it borrowing, not realisation, and disclose the cost</t>
        </is>
      </c>
      <c r="D18" s="93" t="n"/>
      <c r="E18" s="93" t="n"/>
    </row>
    <row r="19" ht="31.5" customHeight="1" s="50">
      <c r="A19" s="95" t="inlineStr">
        <is>
          <t>15</t>
        </is>
      </c>
      <c r="B19" s="96" t="inlineStr">
        <is>
          <t>Running the vehicle without mapping the exit clock backwards</t>
        </is>
      </c>
      <c r="C19" s="94" t="inlineStr">
        <is>
          <t>Fix the exit-ready date at closing and measure the plan against it</t>
        </is>
      </c>
      <c r="D19" s="77" t="n"/>
      <c r="E19" s="77" t="n"/>
    </row>
    <row r="20" ht="15" customHeight="1" s="50"/>
    <row r="21" ht="15" customHeight="1" s="50">
      <c r="B21" s="68" t="inlineStr">
        <is>
          <t>Mistakes present</t>
        </is>
      </c>
      <c r="D21" s="69">
        <f>COUNTIF(D5:D19,"yes")</f>
        <v/>
      </c>
    </row>
    <row r="22" ht="15" customHeight="1" s="50">
      <c r="B22" s="68" t="inlineStr">
        <is>
          <t>Mistakes avoided</t>
        </is>
      </c>
      <c r="D22" s="69">
        <f>COUNTIF(D5:D19,"no")</f>
        <v/>
      </c>
    </row>
    <row r="23" ht="15" customHeight="1" s="50">
      <c r="B23" s="68" t="inlineStr">
        <is>
          <t>Not applicable</t>
        </is>
      </c>
      <c r="D23" s="69">
        <f>COUNTIF(D5:D19,"not applicable")</f>
        <v/>
      </c>
    </row>
    <row r="24" ht="15" customHeight="1" s="50">
      <c r="B24" s="68" t="inlineStr">
        <is>
          <t>Score</t>
        </is>
      </c>
      <c r="D24" s="70">
        <f>IF((D21+D22)=0,0,D22/(D21+D22))</f>
        <v/>
      </c>
    </row>
    <row r="25" ht="15" customHeight="1" s="50">
      <c r="B25" s="68" t="inlineStr">
        <is>
          <t>Verdict</t>
        </is>
      </c>
      <c r="D25" s="68">
        <f>IF(D21=0,"none of the fifteen",IF(D21&lt;=2,"two or fewer — worth pressing on each","several — the pattern matters more than any one"))</f>
        <v/>
      </c>
    </row>
    <row r="26" ht="15" customHeight="1" s="50"/>
    <row r="27" ht="15" customHeight="1" s="50"/>
    <row r="28" ht="15" customHeight="1" s="50"/>
    <row r="29" ht="15" customHeight="1" s="50"/>
    <row r="30" ht="15" customHeight="1" s="50"/>
    <row r="31" ht="15" customHeight="1" s="50"/>
    <row r="32" ht="15" customHeight="1" s="50"/>
    <row r="33" ht="15" customHeight="1" s="50"/>
    <row r="34" ht="15" customHeight="1" s="50"/>
    <row r="35" ht="15" customHeight="1" s="50"/>
    <row r="36" ht="15" customHeight="1" s="50"/>
  </sheetData>
  <mergeCells count="1">
    <mergeCell ref="G5:G36"/>
  </mergeCells>
  <dataValidations count="1">
    <dataValidation sqref="D5:D19" showDropDown="0" showInputMessage="0" showErrorMessage="0" allowBlank="1" type="list" errorStyle="stop" operator="between">
      <formula1>"no,yes,not applicable"</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2026-08-20T07:20:53Z</dcterms:created>
  <dcterms:modified xmlns:dcterms="http://purl.org/dc/terms/" xmlns:xsi="http://www.w3.org/2001/XMLSchema-instance" xsi:type="dcterms:W3CDTF">2026-09-26T21:10:19Z</dcterms:modified>
  <cp:revision>0</cp:revision>
</cp:coreProperties>
</file>