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<sst xmlns="http://schemas.openxmlformats.org/spreadsheetml/2006/main" count="239" uniqueCount="114">
  <si>
    <t xml:space="preserve">Forty questions on The CBAM Compliance Handbook</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</si>
  <si>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</si>
  <si>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</si>
  <si>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</si>
  <si>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Northbeck year (chapter 10), the phase-in (chapter 11), the 2027 load (chapter 10), the buffer and the penalty (chapters 10 and 13), your own book (the model rerun on other inputs), and the three cases.</t>
  </si>
  <si>
    <t xml:space="preserve">No macros. Nothing is locked, protected or watermarked.</t>
  </si>
  <si>
    <t xml:space="preserve">Part</t>
  </si>
  <si>
    <t xml:space="preserve">Questions</t>
  </si>
  <si>
    <t xml:space="preserve">Answered</t>
  </si>
  <si>
    <t xml:space="preserve">Right</t>
  </si>
  <si>
    <t xml:space="preserve">Wrong</t>
  </si>
  <si>
    <t xml:space="preserve">1. The Northbeck year (ch. 10)</t>
  </si>
  <si>
    <t xml:space="preserve">2. The phase-in (ch. 11)</t>
  </si>
  <si>
    <t xml:space="preserve">3. The 2027 load (ch. 10)</t>
  </si>
  <si>
    <t xml:space="preserve">4. The buffer and the penalty (ch. 10, 13)</t>
  </si>
  <si>
    <t xml:space="preserve">5. Your own book (the model rerun)</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</si>
  <si>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</si>
  <si>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</si>
  <si>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</si>
  <si>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</si>
  <si>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</si>
  <si>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</si>
  <si>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</si>
  <si>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</si>
  <si>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10: Northbeck's gross embedded emissions for 2026, in tonnes of CO2e?</t>
  </si>
  <si>
    <t xml:space="preserve">Chapter 10: the certificates Northbeck owes for 2026?</t>
  </si>
  <si>
    <t xml:space="preserve">Chapter 10: the 2026 cost of those certificates, to the euro?</t>
  </si>
  <si>
    <t xml:space="preserve">Chapter 10: the cost a tonne of product, two decimals?</t>
  </si>
  <si>
    <t xml:space="preserve">Chapter 10: the Q2 2026 cost, to the euro?</t>
  </si>
  <si>
    <t xml:space="preserve">Chapter 10: the table reaches 360 certificates from 14,400 tonnes because  A) It applies the factor and the free-allocation adjustment separately  B) It uses the forward price instead of the published prices  C) The factor already carries the adjustment, so nothing else is applied  D) It rounds each quarter down</t>
  </si>
  <si>
    <t xml:space="preserve">Chapter 10: the free-allocation adjustment implied by the table, two decimals?</t>
  </si>
  <si>
    <t xml:space="preserve">Chapter 10: the book prints 27,062 and the workbook computes 27,063 because  A) The Q2 price differs  B) The workbook applies a free-allocation adjustment  C) The workbook uses the forward price  D) The book drops the 64 cents instead of rounding them</t>
  </si>
  <si>
    <t xml:space="preserve">Chapter 11: Northbeck's certificates in 2030, same imports and intensity?</t>
  </si>
  <si>
    <t xml:space="preserve">Chapter 11 (revised): the 2030 cost a tonne at 75, two decimals?</t>
  </si>
  <si>
    <t xml:space="preserve">Chapter 11: the 2034 cost as a multiple of 2026?</t>
  </si>
  <si>
    <t xml:space="preserve">Chapter 11: the share of the factor's whole increase that falls after 2029, as a percentage to one decimal?</t>
  </si>
  <si>
    <t xml:space="preserve">Chapter 11: the 2029 cost at 75, to the euro?</t>
  </si>
  <si>
    <t xml:space="preserve">Chapter 11: the CBAM factor and the retained free allocation are  A) Complements that add up to one  B) Two terms to multiply together  C) Equal in 2030  D) Set by each member state</t>
  </si>
  <si>
    <t xml:space="preserve">Chapter 11: the 2030 cost as a multiple of 2026, one decimal?</t>
  </si>
  <si>
    <t xml:space="preserve">Chapter 10: the cash out at the 30 June 2027 checkpoint, to the euro?</t>
  </si>
  <si>
    <t xml:space="preserve">Chapter 10: the total 2027 cash requirement, to the euro?</t>
  </si>
  <si>
    <t xml:space="preserve">Chapter 10: the in-year build for 2027 emissions, to the euro?</t>
  </si>
  <si>
    <t xml:space="preserve">Chapter 10: the share of 2027 covered by budgeting only the lump sum, as a percentage to one decimal?</t>
  </si>
  <si>
    <t xml:space="preserve">Chapter 10: "substantially" is a factor of two because  A) Northbeck's volumes happen to produce it  B) The factor doubles from 2026 to 2027 and the checkpoint is a half  C) The certificate price doubles  D) The surrender date moves into 2027</t>
  </si>
  <si>
    <t xml:space="preserve">Chapter 10: the total cash requirement in 2030, to the euro?</t>
  </si>
  <si>
    <t xml:space="preserve">Chapter 10: 2031 total cash as a multiple of 2030, two decimals?</t>
  </si>
  <si>
    <t xml:space="preserve">Chapter 10: the buffer, as a percentage of the obligation, above which the repurchase cap binds?</t>
  </si>
  <si>
    <t xml:space="preserve">Chapter 10: the carry on a 10 per cent buffer, to the euro?</t>
  </si>
  <si>
    <t xml:space="preserve">Chapters 10 and 13: the break-even probability of a shortfall at a penalty of 1.3 times the price, as a percentage to two decimals?</t>
  </si>
  <si>
    <t xml:space="preserve">Chapter 13: the same break-even at a penalty of five times the price, as a percentage to two decimals?</t>
  </si>
  <si>
    <t xml:space="preserve">Chapter 10: against a 5 per cent buffer, the break-even probability of a 30 per cent buffer is  A) Six times higher  B) Six times lower  C) Identical  D) Unknown without the euro penalty</t>
  </si>
  <si>
    <t xml:space="preserve">Chapter 10: the constraint that actually binds on a realistic buffer is  A) The repurchase cap  B) The indexed penalty  C) The 50 per cent checkpoint  D) The 31 October repurchase deadline</t>
  </si>
  <si>
    <t xml:space="preserve">The model with 3,000 tonnes in every quarter at 2.1 tCO2e a tonne, everything else the book's: the 2026 certificates?</t>
  </si>
  <si>
    <t xml:space="preserve">The same run: the total 2027 cash requirement, to the euro?</t>
  </si>
  <si>
    <t xml:space="preserve">The same run: 2027 cash as a multiple of the lump sum, two decimals?</t>
  </si>
  <si>
    <t xml:space="preserve">The book's inputs with the checkpoint at 80 per cent instead of 50: 2027 cash as a multiple of the lump sum, two decimals?</t>
  </si>
  <si>
    <t xml:space="preserve">The book's inputs with an 8 per cent cost of capital and six months carried: the break-even at 1.3 times, as a percentage to two decimals?</t>
  </si>
  <si>
    <t xml:space="preserve">Which input does not move the break-even probability of a shortfall?  A) The size of the buffer  B) The cost of capital  C) The months carried  D) The penalty multiple</t>
  </si>
  <si>
    <t xml:space="preserve">Case one: under reading A, how many certificates short is the 2030 declaration, two decimals?</t>
  </si>
  <si>
    <t xml:space="preserve">Case one: on flat volumes, a CBAM budget whose obligation falls after 2030 signals  A) The phase-in ending  B) Falling certificate prices  C) A buffer being repurchased  D) The free-allocation adjustment applied on top of the factor</t>
  </si>
  <si>
    <t xml:space="preserve">Case two: the net value of verified supplier data in 2026, to the euro?</t>
  </si>
  <si>
    <t xml:space="preserve">Case two: the most the data is worth a tonne in 2030, two decimals?</t>
  </si>
  <si>
    <t xml:space="preserve">Case three: the buffer the rule selects, in certificates?</t>
  </si>
  <si>
    <t xml:space="preserve">Case three: the expected cost of the modest 10 per cent buffer, to the euro?</t>
  </si>
  <si>
    <t xml:space="preserve">Type</t>
  </si>
  <si>
    <t xml:space="preserve">Answer</t>
  </si>
  <si>
    <t xml:space="preserve">Tolerance</t>
  </si>
  <si>
    <t xml:space="preserve">Why</t>
  </si>
  <si>
    <t xml:space="preserve">num</t>
  </si>
  <si>
    <t xml:space="preserve">8,000 tonnes x 1.8 tCO2e a tonne.</t>
  </si>
  <si>
    <t xml:space="preserve">14,400 x the 2026 factor of 2.5 per cent, with nothing else applied.</t>
  </si>
  <si>
    <t xml:space="preserve">6,782.40 + 8,130.24 + 6,075.00 + 6,075.00 = 27,062.64 at the four quarterly prices. The book prints 27,062.</t>
  </si>
  <si>
    <t xml:space="preserve">27,062.64 / 8,000 = 3.38, which the book calls about 3.40.</t>
  </si>
  <si>
    <t xml:space="preserve">2,400 x 1.8 x 2.5 per cent = 108 certificates at the published 75.28.</t>
  </si>
  <si>
    <t xml:space="preserve">mcq</t>
  </si>
  <si>
    <t xml:space="preserve">C</t>
  </si>
  <si>
    <t xml:space="preserve">Chapter 11 sets the factor and the retained free allocation as complements: 2.5 against 97.5 per cent.</t>
  </si>
  <si>
    <t xml:space="preserve">360 / (14,400 x 2.5 per cent) = 1.00 exactly.</t>
  </si>
  <si>
    <t xml:space="preserve">D</t>
  </si>
  <si>
    <t xml:space="preserve">The sum is 27,062.64. Rounded, 27,063; the book truncates.</t>
  </si>
  <si>
    <t xml:space="preserve">14,400 x 48.5 per cent.</t>
  </si>
  <si>
    <t xml:space="preserve">6,984 x 75 / 8,000 = 65.475, which rounds to 65.48. The earlier read-me printed 65.47.</t>
  </si>
  <si>
    <t xml:space="preserve">The factor goes from 2.5 to 100 per cent: forty times.</t>
  </si>
  <si>
    <t xml:space="preserve">(1 - 0.225) / (1 - 0.025) = 0.775 / 0.975 = 79.5 per cent: four fifths, confirmed.</t>
  </si>
  <si>
    <t xml:space="preserve">3,240 certificates x 75.</t>
  </si>
  <si>
    <t xml:space="preserve">A</t>
  </si>
  <si>
    <t xml:space="preserve">2.5 against 97.5 in 2026, 48.5 against 51.5 in 2030, 100 against nought in 2034.</t>
  </si>
  <si>
    <t xml:space="preserve">48.5 / 2.5 = 19.4: nineteen times, four years away.</t>
  </si>
  <si>
    <t xml:space="preserve">Half of the 2027 obligation on Q1 and Q2 is 198 certificates, less the 90 already held: 108 at 75.</t>
  </si>
  <si>
    <t xml:space="preserve">27,062.64 of lump sum for 2026 plus 27,000 of in-year build for 2027.</t>
  </si>
  <si>
    <t xml:space="preserve">6,750 + 8,100 + 6,075 + 6,075: half of 720 certificates at 75.</t>
  </si>
  <si>
    <t xml:space="preserve">27,062.64 / 54,062.64 = 50.1 per cent.</t>
  </si>
  <si>
    <t xml:space="preserve">B</t>
  </si>
  <si>
    <t xml:space="preserve">Half of twice the 2026 obligation is the 2026 obligation, for any volume and intensity.</t>
  </si>
  <si>
    <t xml:space="preserve">243,000 surrendered for 2029 plus 261,900 of in-year build for 2030.</t>
  </si>
  <si>
    <t xml:space="preserve">853,200 / 504,900. The growth slows but the cash still rises every year to 2033.</t>
  </si>
  <si>
    <t xml:space="preserve">Hold O(1+b), surrender O, repurchase Ob, cap O: it binds only when b exceeds 100 per cent.</t>
  </si>
  <si>
    <t xml:space="preserve">36 certificates x 75 x 5 per cent x 8/12 = 90.</t>
  </si>
  <si>
    <t xml:space="preserve">5 per cent x 8/12 / 1.3 = 2.56 per cent.</t>
  </si>
  <si>
    <t xml:space="preserve">5 per cent x 8/12 / 5 = 0.67 per cent.</t>
  </si>
  <si>
    <t xml:space="preserve">Carry and protection are both linear in the buffer, so it cancels.</t>
  </si>
  <si>
    <t xml:space="preserve">The cap binds only above 100 per cent. The deadline is a date with an owner.</t>
  </si>
  <si>
    <t xml:space="preserve">12,000 x 2.1 x 2.5 per cent.</t>
  </si>
  <si>
    <t xml:space="preserve">47,350.80 of lump sum at the four quarterly prices plus 47,250 of in-year build.</t>
  </si>
  <si>
    <t xml:space="preserve">Two again: the factor of two does not depend on the volumes or the intensity.</t>
  </si>
  <si>
    <t xml:space="preserve">In-year build 14,400 x 5 per cent x 80 per cent x 75 = 43,200; 70,262.64 / 27,062.64.</t>
  </si>
  <si>
    <t xml:space="preserve">8 per cent x 6/12 / 1.3 = 3.08 per cent.</t>
  </si>
  <si>
    <t xml:space="preserve">Break-even = cost of capital x months / 12 / penalty multiple. The buffer is not in it.</t>
  </si>
  <si>
    <t xml:space="preserve">14,400 x 48.5 per cent x 48.5 per cent: the share short is the factor itself.</t>
  </si>
  <si>
    <t xml:space="preserve">Reading A peaks at 3,596.76 certificates in 2030 and reaches nought in 2034.</t>
  </si>
  <si>
    <t xml:space="preserve">146 extra certificates on defaults, 10,950, less 12,000 for the data (ADDED).</t>
  </si>
  <si>
    <t xml:space="preserve">4,617.2 certificates x 75 / 8,000 tonnes.</t>
  </si>
  <si>
    <t xml:space="preserve">The default outcome is reached with 3 per cent, above the 2.56 per cent break-even: cover it.</t>
  </si>
  <si>
    <t xml:space="preserve">90 of carry plus 7.08 certificates of expected shortfall x 97.50.</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</si>
</sst>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8</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6</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41.75" hidden="false" customHeight="false" outlineLevel="0" collapsed="false">
      <c r="A7" s="5" t="n">
        <v>6</v>
      </c>
      <c r="B7" s="5" t="s">
        <v>11</v>
      </c>
      <c r="C7" s="6" t="s">
        <v>29</v>
      </c>
      <c r="D7" s="7"/>
      <c r="E7" s="5"/>
      <c r="F7" s="5" t="str">
        <f aca="false">IF(D7="","",IF(UPPER(TRIM(D7))='3. Marking'!D7,"Right","Wrong"))</f>
        <v/>
      </c>
    </row>
    <row r="8" customFormat="false" ht="15" hidden="false" customHeight="false" outlineLevel="0" collapsed="false">
      <c r="A8" s="5" t="n">
        <v>7</v>
      </c>
      <c r="B8" s="5" t="s">
        <v>11</v>
      </c>
      <c r="C8" s="6" t="s">
        <v>30</v>
      </c>
      <c r="D8" s="7"/>
      <c r="E8" s="5"/>
      <c r="F8" s="5" t="str">
        <f aca="false">IF(D8="","",IF(ISNUMBER(D8),IF(ABS(D8-'3. Marking'!D8)&lt;='3. Marking'!E8,"Right","Wrong"),"Enter a number"))</f>
        <v/>
      </c>
    </row>
    <row r="9" customFormat="false" ht="41.75" hidden="false" customHeight="false" outlineLevel="0" collapsed="false">
      <c r="A9" s="5" t="n">
        <v>8</v>
      </c>
      <c r="B9" s="5" t="s">
        <v>11</v>
      </c>
      <c r="C9" s="6" t="s">
        <v>31</v>
      </c>
      <c r="D9" s="7"/>
      <c r="E9" s="5"/>
      <c r="F9" s="5" t="str">
        <f aca="false">IF(D9="","",IF(UPPER(TRIM(D9))='3. Marking'!D9,"Right","Wrong"))</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28.35" hidden="false" customHeight="false" outlineLevel="0" collapsed="false">
      <c r="A15" s="5" t="n">
        <v>14</v>
      </c>
      <c r="B15" s="5" t="s">
        <v>12</v>
      </c>
      <c r="C15" s="6" t="s">
        <v>37</v>
      </c>
      <c r="D15" s="7"/>
      <c r="E15" s="5"/>
      <c r="F15" s="5" t="str">
        <f aca="false">IF(D15="","",IF(UPPER(TRIM(D15))='3. Marking'!D15,"Right","Wrong"))</f>
        <v/>
      </c>
    </row>
    <row r="16" customFormat="false" ht="15" hidden="false" customHeight="false" outlineLevel="0" collapsed="false">
      <c r="A16" s="5" t="n">
        <v>15</v>
      </c>
      <c r="B16" s="5" t="s">
        <v>12</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41.75" hidden="false" customHeight="false" outlineLevel="0" collapsed="false">
      <c r="A21" s="5" t="n">
        <v>20</v>
      </c>
      <c r="B21" s="5" t="s">
        <v>13</v>
      </c>
      <c r="C21" s="6" t="s">
        <v>43</v>
      </c>
      <c r="D21" s="7"/>
      <c r="E21" s="5"/>
      <c r="F21" s="5" t="str">
        <f aca="false">IF(D21="","",IF(UPPER(TRIM(D21))='3. Marking'!D21,"Right","Wrong"))</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13</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28.3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28.35" hidden="false" customHeight="false" outlineLevel="0" collapsed="false">
      <c r="A28" s="5" t="n">
        <v>27</v>
      </c>
      <c r="B28" s="5" t="s">
        <v>14</v>
      </c>
      <c r="C28" s="6" t="s">
        <v>50</v>
      </c>
      <c r="D28" s="7"/>
      <c r="E28" s="5"/>
      <c r="F28" s="5" t="str">
        <f aca="false">IF(D28="","",IF(UPPER(TRIM(D28))='3. Marking'!D28,"Right","Wrong"))</f>
        <v/>
      </c>
    </row>
    <row r="29" customFormat="false" ht="28.35" hidden="false" customHeight="false" outlineLevel="0" collapsed="false">
      <c r="A29" s="5" t="n">
        <v>28</v>
      </c>
      <c r="B29" s="5" t="s">
        <v>14</v>
      </c>
      <c r="C29" s="6" t="s">
        <v>51</v>
      </c>
      <c r="D29" s="7"/>
      <c r="E29" s="5"/>
      <c r="F29" s="5" t="str">
        <f aca="false">IF(D29="","",IF(UPPER(TRIM(D29))='3. Marking'!D29,"Right","Wrong"))</f>
        <v/>
      </c>
    </row>
    <row r="30" customFormat="false" ht="28.3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28.3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28.3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15</v>
      </c>
      <c r="C35" s="6" t="s">
        <v>57</v>
      </c>
      <c r="D35" s="7"/>
      <c r="E35" s="5"/>
      <c r="F35" s="5" t="str">
        <f aca="false">IF(D35="","",IF(UPPER(TRIM(D35))='3. Marking'!D35,"Right","Wrong"))</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41.75" hidden="false" customHeight="false" outlineLevel="0" collapsed="false">
      <c r="A37" s="5" t="n">
        <v>36</v>
      </c>
      <c r="B37" s="5" t="s">
        <v>16</v>
      </c>
      <c r="C37" s="6" t="s">
        <v>59</v>
      </c>
      <c r="D37" s="7"/>
      <c r="E37" s="5"/>
      <c r="F37" s="5" t="str">
        <f aca="false">IF(D37="","",IF(UPPER(TRIM(D37))='3. Marking'!D37,"Right","Wrong"))</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14400</v>
      </c>
      <c r="E2" s="0" t="n">
        <v>0.5</v>
      </c>
      <c r="F2" s="8" t="s">
        <v>69</v>
      </c>
    </row>
    <row r="3" customFormat="false" ht="15" hidden="false" customHeight="false" outlineLevel="0" collapsed="false">
      <c r="A3" s="0" t="n">
        <v>2</v>
      </c>
      <c r="B3" s="0" t="s">
        <v>11</v>
      </c>
      <c r="C3" s="0" t="s">
        <v>68</v>
      </c>
      <c r="D3" s="0" t="n">
        <v>360</v>
      </c>
      <c r="E3" s="0" t="n">
        <v>0.5</v>
      </c>
      <c r="F3" s="8" t="s">
        <v>70</v>
      </c>
    </row>
    <row r="4" customFormat="false" ht="15" hidden="false" customHeight="false" outlineLevel="0" collapsed="false">
      <c r="A4" s="0" t="n">
        <v>3</v>
      </c>
      <c r="B4" s="0" t="s">
        <v>11</v>
      </c>
      <c r="C4" s="0" t="s">
        <v>68</v>
      </c>
      <c r="D4" s="0" t="n">
        <v>27062.64</v>
      </c>
      <c r="E4" s="0" t="n">
        <v>1</v>
      </c>
      <c r="F4" s="8" t="s">
        <v>71</v>
      </c>
    </row>
    <row r="5" customFormat="false" ht="15" hidden="false" customHeight="false" outlineLevel="0" collapsed="false">
      <c r="A5" s="0" t="n">
        <v>4</v>
      </c>
      <c r="B5" s="0" t="s">
        <v>11</v>
      </c>
      <c r="C5" s="0" t="s">
        <v>68</v>
      </c>
      <c r="D5" s="0" t="n">
        <v>3.38</v>
      </c>
      <c r="E5" s="0" t="n">
        <v>0.005</v>
      </c>
      <c r="F5" s="8" t="s">
        <v>72</v>
      </c>
    </row>
    <row r="6" customFormat="false" ht="15" hidden="false" customHeight="false" outlineLevel="0" collapsed="false">
      <c r="A6" s="0" t="n">
        <v>5</v>
      </c>
      <c r="B6" s="0" t="s">
        <v>11</v>
      </c>
      <c r="C6" s="0" t="s">
        <v>68</v>
      </c>
      <c r="D6" s="0" t="n">
        <v>8130.24</v>
      </c>
      <c r="E6" s="0" t="n">
        <v>1</v>
      </c>
      <c r="F6" s="8" t="s">
        <v>73</v>
      </c>
    </row>
    <row r="7" customFormat="false" ht="15" hidden="false" customHeight="false" outlineLevel="0" collapsed="false">
      <c r="A7" s="0" t="n">
        <v>6</v>
      </c>
      <c r="B7" s="0" t="s">
        <v>11</v>
      </c>
      <c r="C7" s="0" t="s">
        <v>74</v>
      </c>
      <c r="D7" s="0" t="s">
        <v>75</v>
      </c>
      <c r="F7" s="8" t="s">
        <v>76</v>
      </c>
    </row>
    <row r="8" customFormat="false" ht="15" hidden="false" customHeight="false" outlineLevel="0" collapsed="false">
      <c r="A8" s="0" t="n">
        <v>7</v>
      </c>
      <c r="B8" s="0" t="s">
        <v>11</v>
      </c>
      <c r="C8" s="0" t="s">
        <v>68</v>
      </c>
      <c r="D8" s="0" t="n">
        <v>1</v>
      </c>
      <c r="E8" s="0" t="n">
        <v>0.005</v>
      </c>
      <c r="F8" s="8" t="s">
        <v>77</v>
      </c>
    </row>
    <row r="9" customFormat="false" ht="15" hidden="false" customHeight="false" outlineLevel="0" collapsed="false">
      <c r="A9" s="0" t="n">
        <v>8</v>
      </c>
      <c r="B9" s="0" t="s">
        <v>11</v>
      </c>
      <c r="C9" s="0" t="s">
        <v>74</v>
      </c>
      <c r="D9" s="0" t="s">
        <v>78</v>
      </c>
      <c r="F9" s="8" t="s">
        <v>79</v>
      </c>
    </row>
    <row r="10" customFormat="false" ht="15" hidden="false" customHeight="false" outlineLevel="0" collapsed="false">
      <c r="A10" s="0" t="n">
        <v>9</v>
      </c>
      <c r="B10" s="0" t="s">
        <v>12</v>
      </c>
      <c r="C10" s="0" t="s">
        <v>68</v>
      </c>
      <c r="D10" s="0" t="n">
        <v>6984</v>
      </c>
      <c r="E10" s="0" t="n">
        <v>0.5</v>
      </c>
      <c r="F10" s="8" t="s">
        <v>80</v>
      </c>
    </row>
    <row r="11" customFormat="false" ht="15" hidden="false" customHeight="false" outlineLevel="0" collapsed="false">
      <c r="A11" s="0" t="n">
        <v>10</v>
      </c>
      <c r="B11" s="0" t="s">
        <v>12</v>
      </c>
      <c r="C11" s="0" t="s">
        <v>68</v>
      </c>
      <c r="D11" s="0" t="n">
        <v>65.48</v>
      </c>
      <c r="E11" s="0" t="n">
        <v>0.005</v>
      </c>
      <c r="F11" s="8" t="s">
        <v>81</v>
      </c>
    </row>
    <row r="12" customFormat="false" ht="15" hidden="false" customHeight="false" outlineLevel="0" collapsed="false">
      <c r="A12" s="0" t="n">
        <v>11</v>
      </c>
      <c r="B12" s="0" t="s">
        <v>12</v>
      </c>
      <c r="C12" s="0" t="s">
        <v>68</v>
      </c>
      <c r="D12" s="0" t="n">
        <v>40</v>
      </c>
      <c r="E12" s="0" t="n">
        <v>0.05</v>
      </c>
      <c r="F12" s="8" t="s">
        <v>82</v>
      </c>
    </row>
    <row r="13" customFormat="false" ht="15" hidden="false" customHeight="false" outlineLevel="0" collapsed="false">
      <c r="A13" s="0" t="n">
        <v>12</v>
      </c>
      <c r="B13" s="0" t="s">
        <v>12</v>
      </c>
      <c r="C13" s="0" t="s">
        <v>68</v>
      </c>
      <c r="D13" s="0" t="n">
        <v>79.5</v>
      </c>
      <c r="E13" s="0" t="n">
        <v>0.05</v>
      </c>
      <c r="F13" s="8" t="s">
        <v>83</v>
      </c>
    </row>
    <row r="14" customFormat="false" ht="15" hidden="false" customHeight="false" outlineLevel="0" collapsed="false">
      <c r="A14" s="0" t="n">
        <v>13</v>
      </c>
      <c r="B14" s="0" t="s">
        <v>12</v>
      </c>
      <c r="C14" s="0" t="s">
        <v>68</v>
      </c>
      <c r="D14" s="0" t="n">
        <v>243000</v>
      </c>
      <c r="E14" s="0" t="n">
        <v>1</v>
      </c>
      <c r="F14" s="8" t="s">
        <v>84</v>
      </c>
    </row>
    <row r="15" customFormat="false" ht="15" hidden="false" customHeight="false" outlineLevel="0" collapsed="false">
      <c r="A15" s="0" t="n">
        <v>14</v>
      </c>
      <c r="B15" s="0" t="s">
        <v>12</v>
      </c>
      <c r="C15" s="0" t="s">
        <v>74</v>
      </c>
      <c r="D15" s="0" t="s">
        <v>85</v>
      </c>
      <c r="F15" s="8" t="s">
        <v>86</v>
      </c>
    </row>
    <row r="16" customFormat="false" ht="15" hidden="false" customHeight="false" outlineLevel="0" collapsed="false">
      <c r="A16" s="0" t="n">
        <v>15</v>
      </c>
      <c r="B16" s="0" t="s">
        <v>12</v>
      </c>
      <c r="C16" s="0" t="s">
        <v>68</v>
      </c>
      <c r="D16" s="0" t="n">
        <v>19.4</v>
      </c>
      <c r="E16" s="0" t="n">
        <v>0.05</v>
      </c>
      <c r="F16" s="8" t="s">
        <v>87</v>
      </c>
    </row>
    <row r="17" customFormat="false" ht="15" hidden="false" customHeight="false" outlineLevel="0" collapsed="false">
      <c r="A17" s="0" t="n">
        <v>16</v>
      </c>
      <c r="B17" s="0" t="s">
        <v>13</v>
      </c>
      <c r="C17" s="0" t="s">
        <v>68</v>
      </c>
      <c r="D17" s="0" t="n">
        <v>8100</v>
      </c>
      <c r="E17" s="0" t="n">
        <v>1</v>
      </c>
      <c r="F17" s="8" t="s">
        <v>88</v>
      </c>
    </row>
    <row r="18" customFormat="false" ht="15" hidden="false" customHeight="false" outlineLevel="0" collapsed="false">
      <c r="A18" s="0" t="n">
        <v>17</v>
      </c>
      <c r="B18" s="0" t="s">
        <v>13</v>
      </c>
      <c r="C18" s="0" t="s">
        <v>68</v>
      </c>
      <c r="D18" s="0" t="n">
        <v>54062.64</v>
      </c>
      <c r="E18" s="0" t="n">
        <v>1</v>
      </c>
      <c r="F18" s="8" t="s">
        <v>89</v>
      </c>
    </row>
    <row r="19" customFormat="false" ht="15" hidden="false" customHeight="false" outlineLevel="0" collapsed="false">
      <c r="A19" s="0" t="n">
        <v>18</v>
      </c>
      <c r="B19" s="0" t="s">
        <v>13</v>
      </c>
      <c r="C19" s="0" t="s">
        <v>68</v>
      </c>
      <c r="D19" s="0" t="n">
        <v>27000</v>
      </c>
      <c r="E19" s="0" t="n">
        <v>1</v>
      </c>
      <c r="F19" s="8" t="s">
        <v>90</v>
      </c>
    </row>
    <row r="20" customFormat="false" ht="15" hidden="false" customHeight="false" outlineLevel="0" collapsed="false">
      <c r="A20" s="0" t="n">
        <v>19</v>
      </c>
      <c r="B20" s="0" t="s">
        <v>13</v>
      </c>
      <c r="C20" s="0" t="s">
        <v>68</v>
      </c>
      <c r="D20" s="0" t="n">
        <v>50.1</v>
      </c>
      <c r="E20" s="0" t="n">
        <v>0.05</v>
      </c>
      <c r="F20" s="8" t="s">
        <v>91</v>
      </c>
    </row>
    <row r="21" customFormat="false" ht="15" hidden="false" customHeight="false" outlineLevel="0" collapsed="false">
      <c r="A21" s="0" t="n">
        <v>20</v>
      </c>
      <c r="B21" s="0" t="s">
        <v>13</v>
      </c>
      <c r="C21" s="0" t="s">
        <v>74</v>
      </c>
      <c r="D21" s="0" t="s">
        <v>92</v>
      </c>
      <c r="F21" s="8" t="s">
        <v>93</v>
      </c>
    </row>
    <row r="22" customFormat="false" ht="15" hidden="false" customHeight="false" outlineLevel="0" collapsed="false">
      <c r="A22" s="0" t="n">
        <v>21</v>
      </c>
      <c r="B22" s="0" t="s">
        <v>13</v>
      </c>
      <c r="C22" s="0" t="s">
        <v>68</v>
      </c>
      <c r="D22" s="0" t="n">
        <v>504900</v>
      </c>
      <c r="E22" s="0" t="n">
        <v>1</v>
      </c>
      <c r="F22" s="8" t="s">
        <v>94</v>
      </c>
    </row>
    <row r="23" customFormat="false" ht="15" hidden="false" customHeight="false" outlineLevel="0" collapsed="false">
      <c r="A23" s="0" t="n">
        <v>22</v>
      </c>
      <c r="B23" s="0" t="s">
        <v>13</v>
      </c>
      <c r="C23" s="0" t="s">
        <v>68</v>
      </c>
      <c r="D23" s="0" t="n">
        <v>1.69</v>
      </c>
      <c r="E23" s="0" t="n">
        <v>0.005</v>
      </c>
      <c r="F23" s="8" t="s">
        <v>95</v>
      </c>
    </row>
    <row r="24" customFormat="false" ht="15" hidden="false" customHeight="false" outlineLevel="0" collapsed="false">
      <c r="A24" s="0" t="n">
        <v>23</v>
      </c>
      <c r="B24" s="0" t="s">
        <v>14</v>
      </c>
      <c r="C24" s="0" t="s">
        <v>68</v>
      </c>
      <c r="D24" s="0" t="n">
        <v>100</v>
      </c>
      <c r="E24" s="0" t="n">
        <v>0.5</v>
      </c>
      <c r="F24" s="8" t="s">
        <v>96</v>
      </c>
    </row>
    <row r="25" customFormat="false" ht="15" hidden="false" customHeight="false" outlineLevel="0" collapsed="false">
      <c r="A25" s="0" t="n">
        <v>24</v>
      </c>
      <c r="B25" s="0" t="s">
        <v>14</v>
      </c>
      <c r="C25" s="0" t="s">
        <v>68</v>
      </c>
      <c r="D25" s="0" t="n">
        <v>90</v>
      </c>
      <c r="E25" s="0" t="n">
        <v>0.5</v>
      </c>
      <c r="F25" s="8" t="s">
        <v>97</v>
      </c>
    </row>
    <row r="26" customFormat="false" ht="15" hidden="false" customHeight="false" outlineLevel="0" collapsed="false">
      <c r="A26" s="0" t="n">
        <v>25</v>
      </c>
      <c r="B26" s="0" t="s">
        <v>14</v>
      </c>
      <c r="C26" s="0" t="s">
        <v>68</v>
      </c>
      <c r="D26" s="0" t="n">
        <v>2.56</v>
      </c>
      <c r="E26" s="0" t="n">
        <v>0.005</v>
      </c>
      <c r="F26" s="8" t="s">
        <v>98</v>
      </c>
    </row>
    <row r="27" customFormat="false" ht="15" hidden="false" customHeight="false" outlineLevel="0" collapsed="false">
      <c r="A27" s="0" t="n">
        <v>26</v>
      </c>
      <c r="B27" s="0" t="s">
        <v>14</v>
      </c>
      <c r="C27" s="0" t="s">
        <v>68</v>
      </c>
      <c r="D27" s="0" t="n">
        <v>0.67</v>
      </c>
      <c r="E27" s="0" t="n">
        <v>0.005</v>
      </c>
      <c r="F27" s="8" t="s">
        <v>99</v>
      </c>
    </row>
    <row r="28" customFormat="false" ht="15" hidden="false" customHeight="false" outlineLevel="0" collapsed="false">
      <c r="A28" s="0" t="n">
        <v>27</v>
      </c>
      <c r="B28" s="0" t="s">
        <v>14</v>
      </c>
      <c r="C28" s="0" t="s">
        <v>74</v>
      </c>
      <c r="D28" s="0" t="s">
        <v>75</v>
      </c>
      <c r="F28" s="8" t="s">
        <v>100</v>
      </c>
    </row>
    <row r="29" customFormat="false" ht="15" hidden="false" customHeight="false" outlineLevel="0" collapsed="false">
      <c r="A29" s="0" t="n">
        <v>28</v>
      </c>
      <c r="B29" s="0" t="s">
        <v>14</v>
      </c>
      <c r="C29" s="0" t="s">
        <v>74</v>
      </c>
      <c r="D29" s="0" t="s">
        <v>78</v>
      </c>
      <c r="F29" s="8" t="s">
        <v>101</v>
      </c>
    </row>
    <row r="30" customFormat="false" ht="15" hidden="false" customHeight="false" outlineLevel="0" collapsed="false">
      <c r="A30" s="0" t="n">
        <v>29</v>
      </c>
      <c r="B30" s="0" t="s">
        <v>15</v>
      </c>
      <c r="C30" s="0" t="s">
        <v>68</v>
      </c>
      <c r="D30" s="0" t="n">
        <v>630</v>
      </c>
      <c r="E30" s="0" t="n">
        <v>0.5</v>
      </c>
      <c r="F30" s="8" t="s">
        <v>102</v>
      </c>
    </row>
    <row r="31" customFormat="false" ht="15" hidden="false" customHeight="false" outlineLevel="0" collapsed="false">
      <c r="A31" s="0" t="n">
        <v>30</v>
      </c>
      <c r="B31" s="0" t="s">
        <v>15</v>
      </c>
      <c r="C31" s="0" t="s">
        <v>68</v>
      </c>
      <c r="D31" s="0" t="n">
        <v>94600.8</v>
      </c>
      <c r="E31" s="0" t="n">
        <v>1</v>
      </c>
      <c r="F31" s="8" t="s">
        <v>103</v>
      </c>
    </row>
    <row r="32" customFormat="false" ht="15" hidden="false" customHeight="false" outlineLevel="0" collapsed="false">
      <c r="A32" s="0" t="n">
        <v>31</v>
      </c>
      <c r="B32" s="0" t="s">
        <v>15</v>
      </c>
      <c r="C32" s="0" t="s">
        <v>68</v>
      </c>
      <c r="D32" s="0" t="n">
        <v>2</v>
      </c>
      <c r="E32" s="0" t="n">
        <v>0.005</v>
      </c>
      <c r="F32" s="8" t="s">
        <v>104</v>
      </c>
    </row>
    <row r="33" customFormat="false" ht="15" hidden="false" customHeight="false" outlineLevel="0" collapsed="false">
      <c r="A33" s="0" t="n">
        <v>32</v>
      </c>
      <c r="B33" s="0" t="s">
        <v>15</v>
      </c>
      <c r="C33" s="0" t="s">
        <v>68</v>
      </c>
      <c r="D33" s="0" t="n">
        <v>2.6</v>
      </c>
      <c r="E33" s="0" t="n">
        <v>0.005</v>
      </c>
      <c r="F33" s="8" t="s">
        <v>105</v>
      </c>
    </row>
    <row r="34" customFormat="false" ht="15" hidden="false" customHeight="false" outlineLevel="0" collapsed="false">
      <c r="A34" s="0" t="n">
        <v>33</v>
      </c>
      <c r="B34" s="0" t="s">
        <v>15</v>
      </c>
      <c r="C34" s="0" t="s">
        <v>68</v>
      </c>
      <c r="D34" s="0" t="n">
        <v>3.08</v>
      </c>
      <c r="E34" s="0" t="n">
        <v>0.005</v>
      </c>
      <c r="F34" s="8" t="s">
        <v>106</v>
      </c>
    </row>
    <row r="35" customFormat="false" ht="15" hidden="false" customHeight="false" outlineLevel="0" collapsed="false">
      <c r="A35" s="0" t="n">
        <v>34</v>
      </c>
      <c r="B35" s="0" t="s">
        <v>15</v>
      </c>
      <c r="C35" s="0" t="s">
        <v>74</v>
      </c>
      <c r="D35" s="0" t="s">
        <v>85</v>
      </c>
      <c r="F35" s="8" t="s">
        <v>107</v>
      </c>
    </row>
    <row r="36" customFormat="false" ht="15" hidden="false" customHeight="false" outlineLevel="0" collapsed="false">
      <c r="A36" s="0" t="n">
        <v>35</v>
      </c>
      <c r="B36" s="0" t="s">
        <v>16</v>
      </c>
      <c r="C36" s="0" t="s">
        <v>68</v>
      </c>
      <c r="D36" s="0" t="n">
        <v>3387.24</v>
      </c>
      <c r="E36" s="0" t="n">
        <v>0.01</v>
      </c>
      <c r="F36" s="8" t="s">
        <v>108</v>
      </c>
    </row>
    <row r="37" customFormat="false" ht="15" hidden="false" customHeight="false" outlineLevel="0" collapsed="false">
      <c r="A37" s="0" t="n">
        <v>36</v>
      </c>
      <c r="B37" s="0" t="s">
        <v>16</v>
      </c>
      <c r="C37" s="0" t="s">
        <v>74</v>
      </c>
      <c r="D37" s="0" t="s">
        <v>78</v>
      </c>
      <c r="F37" s="8" t="s">
        <v>109</v>
      </c>
    </row>
    <row r="38" customFormat="false" ht="15" hidden="false" customHeight="false" outlineLevel="0" collapsed="false">
      <c r="A38" s="0" t="n">
        <v>37</v>
      </c>
      <c r="B38" s="0" t="s">
        <v>16</v>
      </c>
      <c r="C38" s="0" t="s">
        <v>68</v>
      </c>
      <c r="D38" s="0" t="n">
        <v>-1050</v>
      </c>
      <c r="E38" s="0" t="n">
        <v>0.5</v>
      </c>
      <c r="F38" s="8" t="s">
        <v>110</v>
      </c>
    </row>
    <row r="39" customFormat="false" ht="15" hidden="false" customHeight="false" outlineLevel="0" collapsed="false">
      <c r="A39" s="0" t="n">
        <v>38</v>
      </c>
      <c r="B39" s="0" t="s">
        <v>16</v>
      </c>
      <c r="C39" s="0" t="s">
        <v>68</v>
      </c>
      <c r="D39" s="0" t="n">
        <v>43.29</v>
      </c>
      <c r="E39" s="0" t="n">
        <v>0.005</v>
      </c>
      <c r="F39" s="8" t="s">
        <v>111</v>
      </c>
    </row>
    <row r="40" customFormat="false" ht="15" hidden="false" customHeight="false" outlineLevel="0" collapsed="false">
      <c r="A40" s="0" t="n">
        <v>39</v>
      </c>
      <c r="B40" s="0" t="s">
        <v>16</v>
      </c>
      <c r="C40" s="0" t="s">
        <v>68</v>
      </c>
      <c r="D40" s="0" t="n">
        <v>146</v>
      </c>
      <c r="E40" s="0" t="n">
        <v>0.5</v>
      </c>
      <c r="F40" s="8" t="s">
        <v>112</v>
      </c>
    </row>
    <row r="41" customFormat="false" ht="15" hidden="false" customHeight="false" outlineLevel="0" collapsed="false">
      <c r="A41" s="0" t="n">
        <v>40</v>
      </c>
      <c r="B41" s="0" t="s">
        <v>16</v>
      </c>
      <c r="C41" s="0" t="s">
        <v>68</v>
      </c>
      <c r="D41" s="0" t="n">
        <v>780.3</v>
      </c>
      <c r="E41" s="0" t="n">
        <v>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2026-09-24T02:12:58Z</dcterms:created>
  <dc:creator>openpyxl</dc:creator>
  <dc:description/>
  <dc:language>en-US</dc:language>
  <cp:lastModifiedBy/>
  <dcterms:modified xsi:type="dcterms:W3CDTF">2026-09-24T20:27:57Z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